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1175" yWindow="465" windowWidth="15480" windowHeight="11640" firstSheet="1"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24519" fullCalcOnLoad="1"/>
</workbook>
</file>

<file path=xl/calcChain.xml><?xml version="1.0" encoding="utf-8"?>
<calcChain xmlns="http://schemas.openxmlformats.org/spreadsheetml/2006/main">
  <c r="F28" i="9"/>
  <c r="D45" i="8"/>
  <c r="C293"/>
  <c r="D293"/>
  <c r="D292"/>
  <c r="C292"/>
  <c r="C315" i="9"/>
  <c r="F299"/>
  <c r="F217" i="8"/>
  <c r="F218"/>
  <c r="F219"/>
  <c r="F221"/>
  <c r="F222"/>
  <c r="F223"/>
  <c r="F224"/>
  <c r="F225"/>
  <c r="F226"/>
  <c r="F227"/>
  <c r="F292"/>
  <c r="G227"/>
  <c r="G226"/>
  <c r="G225"/>
  <c r="G224"/>
  <c r="G223"/>
  <c r="G222"/>
  <c r="G221"/>
  <c r="G219"/>
  <c r="G218"/>
  <c r="G217"/>
  <c r="C290"/>
  <c r="C179"/>
  <c r="F178"/>
  <c r="C288"/>
  <c r="D167"/>
  <c r="G166"/>
  <c r="D179" i="11"/>
  <c r="C179"/>
  <c r="F175"/>
  <c r="F179"/>
  <c r="G175"/>
  <c r="G171"/>
  <c r="D157"/>
  <c r="G153"/>
  <c r="G157"/>
  <c r="C157"/>
  <c r="F149"/>
  <c r="F157"/>
  <c r="F153"/>
  <c r="D144"/>
  <c r="G140"/>
  <c r="C144"/>
  <c r="F142"/>
  <c r="G142"/>
  <c r="G138"/>
  <c r="G136"/>
  <c r="G134"/>
  <c r="G130"/>
  <c r="G128"/>
  <c r="G126"/>
  <c r="G124"/>
  <c r="G122"/>
  <c r="G120"/>
  <c r="C59"/>
  <c r="C55"/>
  <c r="C26"/>
  <c r="C152" i="10"/>
  <c r="F164"/>
  <c r="F149"/>
  <c r="C82"/>
  <c r="C78"/>
  <c r="C49"/>
  <c r="C42"/>
  <c r="F41"/>
  <c r="F42"/>
  <c r="D37"/>
  <c r="G35"/>
  <c r="C37"/>
  <c r="F36"/>
  <c r="D350" i="9"/>
  <c r="G355"/>
  <c r="C350"/>
  <c r="F351"/>
  <c r="D328"/>
  <c r="G333"/>
  <c r="C328"/>
  <c r="F333"/>
  <c r="D315"/>
  <c r="G313"/>
  <c r="F303"/>
  <c r="D249"/>
  <c r="G247"/>
  <c r="G249"/>
  <c r="C249"/>
  <c r="F252"/>
  <c r="D227"/>
  <c r="G228"/>
  <c r="C227"/>
  <c r="F219"/>
  <c r="D214"/>
  <c r="G213"/>
  <c r="C214"/>
  <c r="F208"/>
  <c r="F210"/>
  <c r="F77"/>
  <c r="D77"/>
  <c r="C77"/>
  <c r="F73"/>
  <c r="D73"/>
  <c r="C73"/>
  <c r="F44"/>
  <c r="D44"/>
  <c r="C44"/>
  <c r="C15"/>
  <c r="D300" i="8"/>
  <c r="C300"/>
  <c r="C299"/>
  <c r="C298"/>
  <c r="C297"/>
  <c r="C296"/>
  <c r="C295"/>
  <c r="C294"/>
  <c r="C291"/>
  <c r="D290"/>
  <c r="C289"/>
  <c r="C220"/>
  <c r="C208"/>
  <c r="F198"/>
  <c r="C167"/>
  <c r="D153"/>
  <c r="G162"/>
  <c r="C153"/>
  <c r="D127"/>
  <c r="G136"/>
  <c r="C127"/>
  <c r="F128"/>
  <c r="D100"/>
  <c r="G103"/>
  <c r="C100"/>
  <c r="D77"/>
  <c r="G80"/>
  <c r="C77"/>
  <c r="F75"/>
  <c r="C58"/>
  <c r="F54"/>
  <c r="F33" i="10"/>
  <c r="F29"/>
  <c r="F25"/>
  <c r="G36"/>
  <c r="F53" i="8"/>
  <c r="F59"/>
  <c r="F56"/>
  <c r="F64"/>
  <c r="F61"/>
  <c r="F72"/>
  <c r="F73"/>
  <c r="F82"/>
  <c r="F74"/>
  <c r="F123"/>
  <c r="F133"/>
  <c r="F113"/>
  <c r="F116"/>
  <c r="F117"/>
  <c r="F120"/>
  <c r="F121"/>
  <c r="F126"/>
  <c r="F130"/>
  <c r="F134"/>
  <c r="F131"/>
  <c r="F135"/>
  <c r="F166"/>
  <c r="F164"/>
  <c r="F165"/>
  <c r="F193"/>
  <c r="F197"/>
  <c r="F201"/>
  <c r="F205"/>
  <c r="F210"/>
  <c r="F214"/>
  <c r="F194"/>
  <c r="F202"/>
  <c r="F206"/>
  <c r="F211"/>
  <c r="F215"/>
  <c r="F196"/>
  <c r="F204"/>
  <c r="F213"/>
  <c r="F199"/>
  <c r="F200"/>
  <c r="F209"/>
  <c r="F195"/>
  <c r="F203"/>
  <c r="F212"/>
  <c r="F95"/>
  <c r="F99"/>
  <c r="F103"/>
  <c r="F109"/>
  <c r="F96"/>
  <c r="F104"/>
  <c r="F110"/>
  <c r="F93"/>
  <c r="F97"/>
  <c r="F101"/>
  <c r="F105"/>
  <c r="F102"/>
  <c r="F108"/>
  <c r="F94"/>
  <c r="F98"/>
  <c r="F141"/>
  <c r="F145"/>
  <c r="F149"/>
  <c r="F157"/>
  <c r="F161"/>
  <c r="F138"/>
  <c r="F142"/>
  <c r="F146"/>
  <c r="F150"/>
  <c r="F154"/>
  <c r="F158"/>
  <c r="F162"/>
  <c r="F139"/>
  <c r="F143"/>
  <c r="F147"/>
  <c r="F140"/>
  <c r="F152"/>
  <c r="F160"/>
  <c r="F144"/>
  <c r="F155"/>
  <c r="F148"/>
  <c r="F156"/>
  <c r="F151"/>
  <c r="F159"/>
  <c r="G142"/>
  <c r="G146"/>
  <c r="G150"/>
  <c r="G138"/>
  <c r="F26" i="9"/>
  <c r="F14"/>
  <c r="G307"/>
  <c r="G73" i="8"/>
  <c r="G139"/>
  <c r="G147"/>
  <c r="G155"/>
  <c r="G140"/>
  <c r="G144"/>
  <c r="G148"/>
  <c r="G152"/>
  <c r="G159"/>
  <c r="G143"/>
  <c r="G151"/>
  <c r="G141"/>
  <c r="G145"/>
  <c r="G149"/>
  <c r="G96"/>
  <c r="G113"/>
  <c r="G221" i="9"/>
  <c r="F23" i="10"/>
  <c r="F27"/>
  <c r="F31"/>
  <c r="F35"/>
  <c r="F148"/>
  <c r="G132" i="11"/>
  <c r="G115" i="8"/>
  <c r="G157"/>
  <c r="G297" i="9"/>
  <c r="G23" i="10"/>
  <c r="G31"/>
  <c r="F120" i="11"/>
  <c r="F122"/>
  <c r="F124"/>
  <c r="F126"/>
  <c r="F128"/>
  <c r="F130"/>
  <c r="F132"/>
  <c r="F134"/>
  <c r="F136"/>
  <c r="F138"/>
  <c r="F140"/>
  <c r="G149"/>
  <c r="F171"/>
  <c r="G98" i="8"/>
  <c r="G82"/>
  <c r="G105"/>
  <c r="G75"/>
  <c r="G71"/>
  <c r="G78"/>
  <c r="G94"/>
  <c r="G101"/>
  <c r="F197" i="9"/>
  <c r="F150" i="10"/>
  <c r="F154"/>
  <c r="G117" i="8"/>
  <c r="G133"/>
  <c r="G131"/>
  <c r="G112"/>
  <c r="G114"/>
  <c r="G116"/>
  <c r="G118"/>
  <c r="G120"/>
  <c r="G122"/>
  <c r="G126"/>
  <c r="G129"/>
  <c r="G135"/>
  <c r="G161"/>
  <c r="G219" i="9"/>
  <c r="F22" i="10"/>
  <c r="F24"/>
  <c r="F26"/>
  <c r="F28"/>
  <c r="F30"/>
  <c r="F32"/>
  <c r="F34"/>
  <c r="F151"/>
  <c r="F157"/>
  <c r="F158"/>
  <c r="G119" i="8"/>
  <c r="G121"/>
  <c r="G123"/>
  <c r="F153" i="10"/>
  <c r="F165"/>
  <c r="G223" i="9"/>
  <c r="G243"/>
  <c r="G291"/>
  <c r="G301"/>
  <c r="F322"/>
  <c r="G225"/>
  <c r="G245"/>
  <c r="G303"/>
  <c r="G311"/>
  <c r="G324"/>
  <c r="G342"/>
  <c r="G232"/>
  <c r="G250"/>
  <c r="F344"/>
  <c r="F206"/>
  <c r="G254"/>
  <c r="G346"/>
  <c r="F195"/>
  <c r="F245"/>
  <c r="F291"/>
  <c r="F355"/>
  <c r="F193"/>
  <c r="F204"/>
  <c r="F241"/>
  <c r="F201"/>
  <c r="F191"/>
  <c r="F199"/>
  <c r="F212"/>
  <c r="G241"/>
  <c r="G293"/>
  <c r="G299"/>
  <c r="F307"/>
  <c r="G320"/>
  <c r="F12"/>
  <c r="F19"/>
  <c r="F21"/>
  <c r="F23"/>
  <c r="F17"/>
  <c r="F25"/>
  <c r="F223"/>
  <c r="F314"/>
  <c r="F312"/>
  <c r="F310"/>
  <c r="F308"/>
  <c r="F306"/>
  <c r="F304"/>
  <c r="F302"/>
  <c r="F300"/>
  <c r="F298"/>
  <c r="F296"/>
  <c r="F294"/>
  <c r="F292"/>
  <c r="F313"/>
  <c r="F309"/>
  <c r="F305"/>
  <c r="F301"/>
  <c r="F297"/>
  <c r="F293"/>
  <c r="F233"/>
  <c r="F231"/>
  <c r="F229"/>
  <c r="F226"/>
  <c r="F224"/>
  <c r="F222"/>
  <c r="F220"/>
  <c r="F232"/>
  <c r="F228"/>
  <c r="F225"/>
  <c r="F221"/>
  <c r="G86" i="8"/>
  <c r="G81"/>
  <c r="G79"/>
  <c r="G76"/>
  <c r="G74"/>
  <c r="G72"/>
  <c r="G70"/>
  <c r="G87"/>
  <c r="G110"/>
  <c r="G108"/>
  <c r="G104"/>
  <c r="G102"/>
  <c r="G99"/>
  <c r="G97"/>
  <c r="G95"/>
  <c r="G93"/>
  <c r="G109"/>
  <c r="G220"/>
  <c r="F230" i="9"/>
  <c r="F255"/>
  <c r="F253"/>
  <c r="F251"/>
  <c r="F248"/>
  <c r="F246"/>
  <c r="F244"/>
  <c r="F242"/>
  <c r="F254"/>
  <c r="F250"/>
  <c r="F247"/>
  <c r="F243"/>
  <c r="F295"/>
  <c r="F311"/>
  <c r="F163" i="11"/>
  <c r="F161"/>
  <c r="F159"/>
  <c r="F156"/>
  <c r="F154"/>
  <c r="F152"/>
  <c r="F150"/>
  <c r="F160"/>
  <c r="F185"/>
  <c r="F183"/>
  <c r="F181"/>
  <c r="F178"/>
  <c r="F176"/>
  <c r="F174"/>
  <c r="F172"/>
  <c r="F182"/>
  <c r="G128" i="8"/>
  <c r="G130"/>
  <c r="G132"/>
  <c r="G134"/>
  <c r="G154"/>
  <c r="G156"/>
  <c r="G158"/>
  <c r="G160"/>
  <c r="F13" i="9"/>
  <c r="F16"/>
  <c r="F20"/>
  <c r="F24"/>
  <c r="F192"/>
  <c r="F194"/>
  <c r="F200"/>
  <c r="F202"/>
  <c r="G233"/>
  <c r="G231"/>
  <c r="G229"/>
  <c r="G226"/>
  <c r="G224"/>
  <c r="G222"/>
  <c r="G220"/>
  <c r="G230"/>
  <c r="G255"/>
  <c r="G253"/>
  <c r="G251"/>
  <c r="G248"/>
  <c r="G246"/>
  <c r="G244"/>
  <c r="G242"/>
  <c r="G252"/>
  <c r="G314"/>
  <c r="G312"/>
  <c r="G310"/>
  <c r="G308"/>
  <c r="G306"/>
  <c r="G304"/>
  <c r="G302"/>
  <c r="G300"/>
  <c r="G298"/>
  <c r="G296"/>
  <c r="G294"/>
  <c r="G292"/>
  <c r="G322"/>
  <c r="G326"/>
  <c r="G329"/>
  <c r="G344"/>
  <c r="G348"/>
  <c r="G351"/>
  <c r="F40" i="10"/>
  <c r="F39"/>
  <c r="G163" i="11"/>
  <c r="G161"/>
  <c r="G159"/>
  <c r="G156"/>
  <c r="G154"/>
  <c r="G152"/>
  <c r="G150"/>
  <c r="G160"/>
  <c r="G185"/>
  <c r="G183"/>
  <c r="G181"/>
  <c r="G178"/>
  <c r="G176"/>
  <c r="G174"/>
  <c r="G172"/>
  <c r="G182"/>
  <c r="F213" i="9"/>
  <c r="F207"/>
  <c r="F205"/>
  <c r="F334"/>
  <c r="F356"/>
  <c r="F352"/>
  <c r="F349"/>
  <c r="F347"/>
  <c r="F343"/>
  <c r="F353"/>
  <c r="F143" i="11"/>
  <c r="F141"/>
  <c r="F139"/>
  <c r="F137"/>
  <c r="F135"/>
  <c r="F133"/>
  <c r="F131"/>
  <c r="F129"/>
  <c r="F127"/>
  <c r="F125"/>
  <c r="F123"/>
  <c r="F121"/>
  <c r="F151"/>
  <c r="F155"/>
  <c r="F158"/>
  <c r="F162"/>
  <c r="F173"/>
  <c r="F177"/>
  <c r="F180"/>
  <c r="F184"/>
  <c r="F18" i="9"/>
  <c r="F22"/>
  <c r="G334"/>
  <c r="G332"/>
  <c r="G330"/>
  <c r="G327"/>
  <c r="G325"/>
  <c r="G323"/>
  <c r="G321"/>
  <c r="G331"/>
  <c r="G356"/>
  <c r="G354"/>
  <c r="G352"/>
  <c r="G349"/>
  <c r="G347"/>
  <c r="G345"/>
  <c r="G343"/>
  <c r="G353"/>
  <c r="G143" i="11"/>
  <c r="G141"/>
  <c r="G139"/>
  <c r="G137"/>
  <c r="G135"/>
  <c r="G133"/>
  <c r="G131"/>
  <c r="G129"/>
  <c r="G127"/>
  <c r="G125"/>
  <c r="G123"/>
  <c r="G121"/>
  <c r="G144"/>
  <c r="G151"/>
  <c r="G155"/>
  <c r="G158"/>
  <c r="G162"/>
  <c r="G173"/>
  <c r="G179"/>
  <c r="G177"/>
  <c r="G180"/>
  <c r="G184"/>
  <c r="F155" i="10"/>
  <c r="F159"/>
  <c r="F156"/>
  <c r="F152"/>
  <c r="F153" i="8"/>
  <c r="F100"/>
  <c r="G153"/>
  <c r="F144" i="11"/>
  <c r="G100" i="8"/>
  <c r="G328" i="9"/>
  <c r="G227"/>
  <c r="F15"/>
  <c r="F249"/>
  <c r="G350"/>
  <c r="G77" i="8"/>
  <c r="G295" i="9"/>
  <c r="G309"/>
  <c r="G305"/>
  <c r="G315"/>
  <c r="G22" i="10"/>
  <c r="G37"/>
  <c r="G24"/>
  <c r="G27"/>
  <c r="G28"/>
  <c r="G30"/>
  <c r="G29"/>
  <c r="G25"/>
  <c r="G34"/>
  <c r="G26"/>
  <c r="G33"/>
  <c r="G32"/>
  <c r="F37"/>
  <c r="G200" i="9"/>
  <c r="G207"/>
  <c r="G203"/>
  <c r="G191"/>
  <c r="G205"/>
  <c r="G193"/>
  <c r="G211"/>
  <c r="G192"/>
  <c r="G194"/>
  <c r="G195"/>
  <c r="G212"/>
  <c r="G201"/>
  <c r="G210"/>
  <c r="G209"/>
  <c r="G199"/>
  <c r="G206"/>
  <c r="G190"/>
  <c r="G204"/>
  <c r="G208"/>
  <c r="G196"/>
  <c r="G197"/>
  <c r="G202"/>
  <c r="G198"/>
  <c r="F209"/>
  <c r="F198"/>
  <c r="F190"/>
  <c r="F203"/>
  <c r="F211"/>
  <c r="F196"/>
  <c r="F345"/>
  <c r="F354"/>
  <c r="F346"/>
  <c r="F348"/>
  <c r="F342"/>
  <c r="F325"/>
  <c r="F327"/>
  <c r="F330"/>
  <c r="F329"/>
  <c r="F324"/>
  <c r="F331"/>
  <c r="F321"/>
  <c r="F323"/>
  <c r="F332"/>
  <c r="F326"/>
  <c r="F320"/>
  <c r="F328"/>
  <c r="F129" i="8"/>
  <c r="F136"/>
  <c r="F118"/>
  <c r="F87"/>
  <c r="F86"/>
  <c r="F112"/>
  <c r="F119"/>
  <c r="F81"/>
  <c r="F76"/>
  <c r="F174"/>
  <c r="F184"/>
  <c r="F350" i="9"/>
  <c r="F208" i="8"/>
  <c r="F187"/>
  <c r="F185"/>
  <c r="F191"/>
  <c r="F186"/>
  <c r="F177"/>
  <c r="F183"/>
  <c r="F180"/>
  <c r="F175"/>
  <c r="F182"/>
  <c r="F181"/>
  <c r="F167"/>
  <c r="G165"/>
  <c r="G164"/>
  <c r="G127"/>
  <c r="F115"/>
  <c r="F132"/>
  <c r="F122"/>
  <c r="F114"/>
  <c r="F220"/>
  <c r="F71"/>
  <c r="F70"/>
  <c r="F78"/>
  <c r="F80"/>
  <c r="F79"/>
  <c r="F57"/>
  <c r="F58"/>
  <c r="F60"/>
  <c r="F63"/>
  <c r="F62"/>
  <c r="F179"/>
  <c r="G167"/>
  <c r="F127"/>
  <c r="F77"/>
  <c r="F315" i="9"/>
  <c r="F227"/>
  <c r="F214"/>
  <c r="G214"/>
</calcChain>
</file>

<file path=xl/sharedStrings.xml><?xml version="1.0" encoding="utf-8"?>
<sst xmlns="http://schemas.openxmlformats.org/spreadsheetml/2006/main" count="2846" uniqueCount="1827">
  <si>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</si>
  <si>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</si>
  <si>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</si>
  <si>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</si>
  <si>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</si>
  <si>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</si>
  <si>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</si>
  <si>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</si>
  <si>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</si>
  <si>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</si>
  <si>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</si>
  <si>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</si>
  <si>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</si>
  <si>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</si>
  <si>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</si>
  <si>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</si>
  <si>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</si>
  <si>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</si>
  <si>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</si>
  <si>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</si>
  <si>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</si>
  <si>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</si>
  <si>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</si>
  <si>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</si>
  <si>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</si>
  <si>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</si>
  <si>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</si>
  <si>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</si>
  <si>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</si>
  <si>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</si>
  <si>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</si>
  <si>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</si>
  <si>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</si>
  <si>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</si>
  <si>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</si>
  <si>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</si>
  <si>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</si>
  <si>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</si>
  <si>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</si>
  <si>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</si>
  <si>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</si>
  <si>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</si>
  <si>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</si>
  <si>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</si>
  <si>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</si>
  <si>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</si>
  <si>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</si>
  <si>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</si>
  <si>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</si>
  <si>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</si>
  <si>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</si>
  <si>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</si>
  <si>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</si>
  <si>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</si>
  <si>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</si>
  <si>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</si>
  <si>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</si>
  <si>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</si>
  <si>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</si>
  <si>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</si>
  <si>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</si>
  <si>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</si>
  <si>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</si>
  <si>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</si>
  <si>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</si>
  <si>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</si>
  <si>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</si>
  <si>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</si>
  <si>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</si>
  <si>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</si>
  <si>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</si>
  <si>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</si>
  <si>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</si>
  <si>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</si>
  <si>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</si>
  <si>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</si>
  <si>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</si>
  <si>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</si>
  <si>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</si>
  <si>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</si>
  <si>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</si>
  <si>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</si>
  <si>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</si>
  <si>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</si>
  <si>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</si>
  <si>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</si>
  <si>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</si>
  <si>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</si>
  <si>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</si>
  <si>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</si>
  <si>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</si>
  <si>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</si>
  <si>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</si>
  <si>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</si>
  <si>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</si>
  <si>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</si>
  <si>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</si>
  <si>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</si>
  <si>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</si>
  <si>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</si>
  <si>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</si>
  <si>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</si>
  <si>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</si>
  <si>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</si>
  <si>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</si>
  <si>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</si>
  <si>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</si>
  <si>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</si>
  <si>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</si>
  <si>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</si>
  <si>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</si>
  <si>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</si>
  <si>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</si>
  <si>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</si>
  <si>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</si>
  <si>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</si>
  <si>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</si>
  <si>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</si>
  <si>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</si>
  <si>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</si>
  <si>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</si>
  <si>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</si>
  <si>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</si>
  <si>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</si>
  <si>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</si>
  <si>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</si>
  <si>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</si>
  <si>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</si>
  <si>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</si>
  <si>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</si>
  <si>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</si>
  <si>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</si>
  <si>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</si>
  <si>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</si>
  <si>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</si>
  <si>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</si>
  <si>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</si>
  <si>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</si>
  <si>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</si>
  <si>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</si>
  <si>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</si>
  <si>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</si>
  <si>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</si>
  <si>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</si>
  <si>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</si>
  <si>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</si>
  <si>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</si>
  <si>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</si>
  <si>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</si>
  <si>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</si>
  <si>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</si>
  <si>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</si>
  <si>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</si>
  <si>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</si>
  <si>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</si>
  <si>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</si>
  <si>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</si>
  <si>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</si>
  <si>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</si>
  <si>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</si>
  <si>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</si>
  <si>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</si>
  <si>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</si>
  <si>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</si>
  <si>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</si>
  <si>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</si>
  <si>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</si>
  <si>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</si>
  <si>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</si>
  <si>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</si>
  <si>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</si>
  <si>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</si>
  <si>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</si>
  <si>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</si>
  <si>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</si>
  <si>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</si>
  <si>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</si>
  <si>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</si>
  <si>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</si>
  <si>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</si>
  <si>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</si>
  <si>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</si>
  <si>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</si>
  <si>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</si>
  <si>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</si>
  <si>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</si>
  <si>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</si>
  <si>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</si>
  <si>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</si>
  <si>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</si>
  <si>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</si>
  <si>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</si>
  <si>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</si>
  <si>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</si>
  <si>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</si>
  <si>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</si>
  <si>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</si>
  <si>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</si>
  <si>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</si>
  <si>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</si>
  <si>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</si>
  <si>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</si>
  <si>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</si>
  <si>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</si>
  <si>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</si>
  <si>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</si>
  <si>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</si>
  <si>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</si>
  <si>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</si>
  <si>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</si>
  <si>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</si>
  <si>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</si>
  <si>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</si>
  <si>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</si>
  <si>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</si>
  <si>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</si>
  <si>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</si>
  <si>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</si>
  <si>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</si>
  <si>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</si>
  <si>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</si>
  <si>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</si>
  <si>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</si>
  <si>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</si>
  <si>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</si>
  <si>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</si>
  <si>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</si>
  <si>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</si>
  <si>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</si>
  <si>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</si>
  <si>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</si>
  <si>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</si>
  <si>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</si>
  <si>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</si>
  <si>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</si>
  <si>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</si>
  <si>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</si>
  <si>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</si>
  <si>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</si>
  <si>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</si>
  <si>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</si>
  <si>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</si>
  <si>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</si>
  <si>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</si>
  <si>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</si>
  <si>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</si>
  <si>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</si>
  <si>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</si>
  <si>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</si>
  <si>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</si>
  <si>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</si>
  <si>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</si>
  <si>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</si>
  <si>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</si>
  <si>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</si>
  <si>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</si>
  <si>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</si>
  <si>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</si>
  <si>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</si>
  <si>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</si>
  <si>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</si>
  <si>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</si>
  <si>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</si>
  <si>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</si>
  <si>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</si>
  <si>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</si>
  <si>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</si>
  <si>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</si>
  <si>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</si>
  <si>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</si>
  <si>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</si>
  <si>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</si>
  <si>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</si>
  <si>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</si>
  <si>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</si>
  <si>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</si>
  <si>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</si>
  <si>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</si>
  <si>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</si>
  <si>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</si>
  <si>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</si>
  <si>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</si>
  <si>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</si>
  <si>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</si>
  <si>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</si>
  <si>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</si>
  <si>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</si>
  <si>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</si>
  <si>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</si>
  <si>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</si>
  <si>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</si>
  <si>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</si>
  <si>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</si>
  <si>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</si>
  <si>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</si>
  <si>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</si>
  <si>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</si>
  <si>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</si>
  <si>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</si>
  <si>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</si>
  <si>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</si>
  <si>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</si>
  <si>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</si>
  <si>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</si>
  <si>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</si>
  <si>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</si>
  <si>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</si>
  <si>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</si>
  <si>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</si>
  <si>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</si>
  <si>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</si>
  <si>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</si>
  <si>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</si>
  <si>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</si>
  <si>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</si>
  <si>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</si>
  <si>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</si>
  <si>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</si>
  <si>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</si>
  <si>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</si>
  <si>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</si>
  <si>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</si>
  <si>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</si>
  <si>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</si>
  <si>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</si>
  <si>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</si>
  <si>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</si>
  <si>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</si>
  <si>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</si>
  <si>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</si>
  <si>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</si>
  <si>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</si>
  <si>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</si>
  <si>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</si>
  <si>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</si>
  <si>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</si>
  <si>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</si>
  <si>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</si>
  <si>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</si>
  <si>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</si>
  <si>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</si>
  <si>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</si>
  <si>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</si>
  <si>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</si>
  <si>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</si>
  <si>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</si>
  <si>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</si>
  <si>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</si>
  <si>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</si>
  <si>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</si>
  <si>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</si>
  <si>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</si>
  <si>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</si>
  <si>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</si>
  <si>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</si>
  <si>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</si>
  <si>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</si>
  <si>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</si>
  <si>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</si>
  <si>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</si>
  <si>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</si>
  <si>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</si>
  <si>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</si>
  <si>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</si>
  <si>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</si>
  <si>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</si>
  <si>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</si>
  <si>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</si>
  <si>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</si>
  <si>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</si>
  <si>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</si>
  <si>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</si>
  <si>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</si>
  <si>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</si>
  <si>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</si>
  <si>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</si>
  <si>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</si>
  <si>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</si>
  <si>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</si>
  <si>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</si>
  <si>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</si>
  <si>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</si>
  <si>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</si>
  <si>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</si>
  <si>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</si>
  <si>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</si>
  <si>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</si>
  <si>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</si>
  <si>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</si>
  <si>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</si>
  <si>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</si>
  <si>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</si>
  <si>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</si>
  <si>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</si>
  <si>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</si>
  <si>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</si>
  <si>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</si>
  <si>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</si>
  <si>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</si>
  <si>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</si>
  <si>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</si>
  <si>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</si>
  <si>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</si>
  <si>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</si>
  <si>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</si>
  <si>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</si>
  <si>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</si>
  <si>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</si>
  <si>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</si>
  <si>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</si>
  <si>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</si>
  <si>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</si>
  <si>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</si>
  <si>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</si>
  <si>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</si>
  <si>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</si>
  <si>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</si>
  <si>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</si>
  <si>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</si>
  <si>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</si>
  <si>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</si>
  <si>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</si>
  <si>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</si>
  <si>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</si>
  <si>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</si>
  <si>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</si>
  <si>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</si>
  <si>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</si>
  <si>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</si>
  <si>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</si>
  <si>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</si>
  <si>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</si>
  <si>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</si>
  <si>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</si>
  <si>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</si>
  <si>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</si>
  <si>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</si>
  <si>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</si>
  <si>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</si>
  <si>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</si>
  <si>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</si>
  <si>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</si>
  <si>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</si>
  <si>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</si>
  <si>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</si>
  <si>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</si>
  <si>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</si>
  <si>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</si>
  <si>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</si>
  <si>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</si>
  <si>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</si>
  <si>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</si>
  <si>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</si>
  <si>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</si>
  <si>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</si>
  <si>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</si>
  <si>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</si>
  <si>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</si>
  <si>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</si>
  <si>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</si>
  <si>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</si>
  <si>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</si>
  <si>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</si>
  <si>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</si>
  <si>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</si>
  <si>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</si>
  <si>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</si>
  <si>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</si>
  <si>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</si>
  <si>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</si>
  <si>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</si>
  <si>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</si>
  <si>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</si>
  <si>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</si>
  <si>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</si>
  <si>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</si>
  <si>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</si>
  <si>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</si>
  <si>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</si>
  <si>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</si>
  <si>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</si>
  <si>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</si>
  <si>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</si>
  <si>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</si>
  <si>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</si>
  <si>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</si>
  <si>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</si>
  <si>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</si>
  <si>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</si>
  <si>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</si>
  <si>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</si>
  <si>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</si>
  <si>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</si>
  <si>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</si>
  <si>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</si>
  <si>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</si>
  <si>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</si>
  <si>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</si>
  <si>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</si>
  <si>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</si>
  <si>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</si>
  <si>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</si>
  <si>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</si>
  <si>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</si>
  <si>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</si>
  <si>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</si>
  <si>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</si>
  <si>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</si>
  <si>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</si>
  <si>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</si>
  <si>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</si>
  <si>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</si>
  <si>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</si>
  <si>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</si>
  <si>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</si>
  <si>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</si>
  <si>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</si>
  <si>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</si>
  <si>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</si>
  <si>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</si>
  <si>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</si>
  <si>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</si>
  <si>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</si>
  <si>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</si>
  <si>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</si>
  <si>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</si>
  <si>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</si>
  <si>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</si>
  <si>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</si>
  <si>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</si>
  <si>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</si>
  <si>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</si>
  <si>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</si>
  <si>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</si>
  <si>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</si>
  <si>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</si>
  <si>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</si>
  <si>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</si>
  <si>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</si>
  <si>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</si>
  <si>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</si>
  <si>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</si>
  <si>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</si>
  <si>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</si>
  <si>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</si>
  <si>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</si>
  <si>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</si>
  <si>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</si>
  <si>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</si>
  <si>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</si>
  <si>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</si>
  <si>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</si>
  <si>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</si>
  <si>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</si>
  <si>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</si>
  <si>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</si>
  <si>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</si>
  <si>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</si>
  <si>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</si>
  <si>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</si>
  <si>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</si>
  <si>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</si>
  <si>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</si>
  <si>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</si>
  <si>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</si>
  <si>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</si>
  <si>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</si>
  <si>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</si>
  <si>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</si>
  <si>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</si>
  <si>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</si>
  <si>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</si>
  <si>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</si>
  <si>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</si>
  <si>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</si>
  <si>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</si>
  <si>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</si>
  <si>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</si>
  <si>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</si>
  <si>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</si>
  <si>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</si>
  <si>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</si>
  <si>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</si>
  <si>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</si>
  <si>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</si>
  <si>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</si>
  <si>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</si>
  <si>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</si>
  <si>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</si>
  <si>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</si>
  <si>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</si>
  <si>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</si>
  <si>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</si>
  <si>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</si>
  <si>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</si>
  <si>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</si>
  <si>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</si>
  <si>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</si>
  <si>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</si>
  <si>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</si>
  <si>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</si>
  <si>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</si>
  <si>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</si>
  <si>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</si>
  <si>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</si>
  <si>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</si>
  <si>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</si>
  <si>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</si>
  <si>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</si>
  <si>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</si>
  <si>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</si>
  <si>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</si>
  <si>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</si>
  <si>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</si>
  <si>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</si>
  <si>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</si>
  <si>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</si>
  <si>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</si>
  <si>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</si>
  <si>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</si>
  <si>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</si>
  <si>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</si>
  <si>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</si>
  <si>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</si>
  <si>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</si>
  <si>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</si>
  <si>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</si>
  <si>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</si>
  <si>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</si>
  <si>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</si>
  <si>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</si>
  <si>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</si>
  <si>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</si>
  <si>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</si>
  <si>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</si>
  <si>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</si>
  <si>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</si>
  <si>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</si>
  <si>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</si>
  <si>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</si>
  <si>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</si>
  <si>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</si>
  <si>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</si>
  <si>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</si>
  <si>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</si>
  <si>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</si>
  <si>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</si>
  <si>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</si>
  <si>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</si>
  <si>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</si>
  <si>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</si>
  <si>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</si>
  <si>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</si>
  <si>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</si>
  <si>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</si>
  <si>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</si>
  <si>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</si>
  <si>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</si>
  <si>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</si>
  <si>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</si>
  <si>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</si>
  <si>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</si>
  <si>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</si>
  <si>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</si>
  <si>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</si>
  <si>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</si>
  <si>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</si>
  <si>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</si>
  <si>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</si>
  <si>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</si>
  <si>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</si>
  <si>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</si>
  <si>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</si>
  <si>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</si>
  <si>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</si>
  <si>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</si>
  <si>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</si>
  <si>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</si>
  <si>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</si>
  <si>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</si>
  <si>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</si>
  <si>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</si>
  <si>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</si>
  <si>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</si>
  <si>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</si>
  <si>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</si>
  <si>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</si>
  <si>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</si>
  <si>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</si>
  <si>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</si>
  <si>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</si>
  <si>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</si>
  <si>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</si>
  <si>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</si>
  <si>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</si>
  <si>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</si>
  <si>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</si>
  <si>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</si>
  <si>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</si>
  <si>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</si>
  <si>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</si>
  <si>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</si>
  <si>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</si>
  <si>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</si>
  <si>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</si>
  <si>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</si>
  <si>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</si>
  <si>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</si>
  <si>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</si>
  <si>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</si>
  <si>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</si>
  <si>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</si>
  <si>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</si>
  <si>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</si>
  <si>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</si>
  <si>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</si>
  <si>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</si>
  <si>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</si>
  <si>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</si>
  <si>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</si>
  <si>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</si>
  <si>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</si>
  <si>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</si>
  <si>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</si>
  <si>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</si>
  <si>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</si>
  <si>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</si>
  <si>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</si>
  <si>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</si>
  <si>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</si>
  <si>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</si>
  <si>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</si>
  <si>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</si>
  <si>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</si>
  <si>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</si>
  <si>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</si>
  <si>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</si>
  <si>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</si>
  <si>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</si>
  <si>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</si>
  <si>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</si>
  <si>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</si>
  <si>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</si>
  <si>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</si>
  <si>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</si>
  <si>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</si>
  <si>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</si>
  <si>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</si>
  <si>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</si>
  <si>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</si>
  <si>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</si>
  <si>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</si>
  <si>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</si>
  <si>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</si>
  <si>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</si>
  <si>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</si>
  <si>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</si>
  <si>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</si>
  <si>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</si>
  <si>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</si>
  <si>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</si>
  <si>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</si>
  <si>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</si>
  <si>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</si>
  <si>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</si>
  <si>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</si>
  <si>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</si>
  <si>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</si>
  <si>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</si>
  <si>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</si>
  <si>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</si>
  <si>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</si>
  <si>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</si>
  <si>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</si>
  <si>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</si>
  <si>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</si>
  <si>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</si>
  <si>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</si>
  <si>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</si>
  <si>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</si>
  <si>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</si>
  <si>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</si>
  <si>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</si>
  <si>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</si>
  <si>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</si>
  <si>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</si>
  <si>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</si>
  <si>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</si>
  <si>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</si>
  <si>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</si>
  <si>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</si>
  <si>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</si>
  <si>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</si>
  <si>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</si>
  <si>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</si>
  <si>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</si>
  <si>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</si>
  <si>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</si>
  <si>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</si>
  <si>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</si>
  <si>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</si>
  <si>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</si>
  <si>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</si>
  <si>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</si>
  <si>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</si>
  <si>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</si>
  <si>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</si>
  <si>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</si>
  <si>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</si>
  <si>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</si>
  <si>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</si>
  <si>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</si>
  <si>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</si>
  <si>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</si>
  <si>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</si>
  <si>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</si>
  <si>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</si>
  <si>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</si>
  <si>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</si>
  <si>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</si>
  <si>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</si>
  <si>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</si>
  <si>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</si>
  <si>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</si>
  <si>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</si>
  <si>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</si>
  <si>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</si>
  <si>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</si>
  <si>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</si>
  <si>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</si>
  <si>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</si>
  <si>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</si>
  <si>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</si>
  <si>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</si>
  <si>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</si>
  <si>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</si>
  <si>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</si>
  <si>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</si>
  <si>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</si>
  <si>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</si>
  <si>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</si>
  <si>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</si>
  <si>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</si>
  <si>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</si>
  <si>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</si>
  <si>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</si>
  <si>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</si>
  <si>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</si>
  <si>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</si>
  <si>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</si>
  <si>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</si>
  <si>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</si>
  <si>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</si>
  <si>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</si>
  <si>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</si>
  <si>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</si>
  <si>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</si>
  <si>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</si>
  <si>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</si>
  <si>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</si>
  <si>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</si>
  <si>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</si>
  <si>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</si>
  <si>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</si>
  <si>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</si>
  <si>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</si>
  <si>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</si>
  <si>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</si>
  <si>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</si>
  <si>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</si>
  <si>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</si>
  <si>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</si>
  <si>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</si>
  <si>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</si>
  <si>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</si>
  <si>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</si>
  <si>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</si>
  <si>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</si>
  <si>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</si>
  <si>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</si>
  <si>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</si>
  <si>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</si>
  <si>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</si>
  <si>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</si>
  <si>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</si>
  <si>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</si>
  <si>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</si>
  <si>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</si>
  <si>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</si>
  <si>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</si>
  <si>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</si>
  <si>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</si>
  <si>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</si>
  <si>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</si>
  <si>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</si>
  <si>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</si>
  <si>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</si>
  <si>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</si>
  <si>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</si>
  <si>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</si>
  <si>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</si>
  <si>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</si>
  <si>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</si>
  <si>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</si>
  <si>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</si>
  <si>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</si>
  <si>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</si>
  <si>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</si>
  <si>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</si>
  <si>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</si>
  <si>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</si>
  <si>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</si>
  <si>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</si>
  <si>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</si>
  <si>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</si>
  <si>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</si>
  <si>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</si>
  <si>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</si>
  <si>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</si>
  <si>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</si>
  <si>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</si>
  <si>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</si>
  <si>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</si>
  <si>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</si>
  <si>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</si>
  <si>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</si>
  <si>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</si>
  <si>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</si>
  <si>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</si>
  <si>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</si>
  <si>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</si>
  <si>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</si>
  <si>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</si>
  <si>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</si>
  <si>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</si>
  <si>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</si>
  <si>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</si>
  <si>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</si>
  <si>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</si>
  <si>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</si>
  <si>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</si>
  <si>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</si>
  <si>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</si>
  <si>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</si>
  <si>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</si>
  <si>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</si>
  <si>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</si>
  <si>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</si>
  <si>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</si>
  <si>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</si>
  <si>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</si>
  <si>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</si>
  <si>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</si>
  <si>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</si>
  <si>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</si>
  <si>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</si>
  <si>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</si>
  <si>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</si>
  <si>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</si>
  <si>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</si>
  <si>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</si>
  <si>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</si>
  <si>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</si>
  <si>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</si>
  <si>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</si>
  <si>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</si>
  <si>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</si>
  <si>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</si>
  <si>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</si>
  <si>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</si>
  <si>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</si>
  <si>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</si>
  <si>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</si>
  <si>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</si>
  <si>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</si>
  <si>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</si>
  <si>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</si>
  <si>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</si>
  <si>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</si>
  <si>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</si>
  <si>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</si>
  <si>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</si>
  <si>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</si>
  <si>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</si>
  <si>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</si>
  <si>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</si>
  <si>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</si>
  <si>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</si>
  <si>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</si>
  <si>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</si>
  <si>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</si>
  <si>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</si>
  <si>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</si>
  <si>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</si>
  <si>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</si>
  <si>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</si>
  <si>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</si>
  <si>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</si>
  <si>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</si>
  <si>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</si>
  <si>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</si>
  <si>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</si>
  <si>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</si>
  <si>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</si>
  <si>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</si>
  <si>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</si>
  <si>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</si>
  <si>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</si>
  <si>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</si>
  <si>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</si>
  <si>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</si>
  <si>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</si>
  <si>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</si>
  <si>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</si>
  <si>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</si>
  <si>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</si>
  <si>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</si>
  <si>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</si>
  <si>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</si>
  <si>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</si>
  <si>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</si>
  <si>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</si>
  <si>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</si>
  <si>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</si>
  <si>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</si>
  <si>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</si>
  <si>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</si>
  <si>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</si>
  <si>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</si>
  <si>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</si>
  <si>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</si>
  <si>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</si>
  <si>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</si>
  <si>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</si>
  <si>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</si>
  <si>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</si>
  <si>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</si>
  <si>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</si>
  <si>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</si>
  <si>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</si>
  <si>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</si>
  <si>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</si>
  <si>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</si>
  <si>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</si>
  <si>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</si>
  <si>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</si>
  <si>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</si>
  <si>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</si>
  <si>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</si>
  <si>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</si>
  <si>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</si>
  <si>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</si>
  <si>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</si>
  <si>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</si>
  <si>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</si>
  <si>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</si>
  <si>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</si>
  <si>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</si>
  <si>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</si>
  <si>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</si>
  <si>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</si>
  <si>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</si>
  <si>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</si>
  <si>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</si>
  <si>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</si>
  <si>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</si>
  <si>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</si>
  <si>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</si>
  <si>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</si>
  <si>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</si>
  <si>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</si>
  <si>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</si>
  <si>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</si>
  <si>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</si>
  <si>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</si>
  <si>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</si>
  <si>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</si>
  <si>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</si>
  <si>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</si>
  <si>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</si>
  <si>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</si>
  <si>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</si>
  <si>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</si>
  <si>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</si>
  <si>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</si>
  <si>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</si>
  <si>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</si>
  <si>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</si>
  <si>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</si>
  <si>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</si>
  <si>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</si>
  <si>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</si>
  <si>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</si>
  <si>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</si>
  <si>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</si>
  <si>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</si>
  <si>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</si>
  <si>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</si>
  <si>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</si>
  <si>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</si>
  <si>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</si>
  <si>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</si>
  <si>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</si>
  <si>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</si>
  <si>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</si>
  <si>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</si>
  <si>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</si>
  <si>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</si>
  <si>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</si>
  <si>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</si>
  <si>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</si>
  <si>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</si>
  <si>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</si>
  <si>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</si>
  <si>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</si>
  <si>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</si>
  <si>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</si>
  <si>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</si>
  <si>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</si>
  <si>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</si>
  <si>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</si>
  <si>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</si>
  <si>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</si>
  <si>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</si>
  <si>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</si>
  <si>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</si>
  <si>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</si>
  <si>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</si>
  <si>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</si>
  <si>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</si>
  <si>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</si>
  <si>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</si>
  <si>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</si>
  <si>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</si>
  <si>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</si>
  <si>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</si>
  <si>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</si>
  <si>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</si>
  <si>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</si>
  <si>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</si>
  <si>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</si>
  <si>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</si>
  <si>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</si>
  <si>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</si>
  <si>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</si>
  <si>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</si>
  <si>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</si>
  <si>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</si>
  <si>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</si>
  <si>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</si>
  <si>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</si>
  <si>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</si>
  <si>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</si>
  <si>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</si>
  <si>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</si>
  <si>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</si>
  <si>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</si>
  <si>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</si>
  <si>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</si>
  <si>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</si>
  <si>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</si>
  <si>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</si>
  <si>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</si>
  <si>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</si>
  <si>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</si>
  <si>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</si>
  <si>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</si>
  <si>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</si>
  <si>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</si>
  <si>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</si>
  <si>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</si>
  <si>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</si>
  <si>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</si>
  <si>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</si>
  <si>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</si>
  <si>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</si>
  <si>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</si>
  <si>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</si>
  <si>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</si>
  <si>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</si>
  <si>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</si>
  <si>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</si>
  <si>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</si>
  <si>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</si>
  <si>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</si>
  <si>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</si>
  <si>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</si>
  <si>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</si>
  <si>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</si>
  <si>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</si>
  <si>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</si>
  <si>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</si>
  <si>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</si>
  <si>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</si>
  <si>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</si>
  <si>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</si>
  <si>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</si>
  <si>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</si>
  <si>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</si>
  <si>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</si>
  <si>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</si>
  <si>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</si>
  <si>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</si>
  <si>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</si>
  <si>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</si>
  <si>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</si>
  <si>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</si>
  <si>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</si>
  <si>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</si>
  <si>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</si>
  <si>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</si>
  <si>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</si>
  <si>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</si>
  <si>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</si>
  <si>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</si>
  <si>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</si>
  <si>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</si>
  <si>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</si>
  <si>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</si>
  <si>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</si>
  <si>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</si>
  <si>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</si>
  <si>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</si>
  <si>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</si>
  <si>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</si>
  <si>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</si>
  <si>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</si>
  <si>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</si>
  <si>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</si>
  <si>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</si>
  <si>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</si>
  <si>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</si>
  <si>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</si>
  <si>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</si>
  <si>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</si>
  <si>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</si>
  <si>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</si>
  <si>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</si>
  <si>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</si>
  <si>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</si>
  <si>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</si>
  <si>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</si>
  <si>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</si>
  <si>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</si>
  <si>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</si>
  <si>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</si>
  <si>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</si>
  <si>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</si>
  <si>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</si>
  <si>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</si>
  <si>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</si>
  <si>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</si>
  <si>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</si>
  <si>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</si>
  <si>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</si>
  <si>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</si>
  <si>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</si>
  <si>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</si>
  <si>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</si>
  <si>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</si>
  <si>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</si>
  <si>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</si>
  <si>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</si>
  <si>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</si>
  <si>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</si>
  <si>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</si>
  <si>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</si>
  <si>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</si>
  <si>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</si>
  <si>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</si>
  <si>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</si>
  <si>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</si>
  <si>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</si>
  <si>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</si>
  <si>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</si>
  <si>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</si>
  <si>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</si>
  <si>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</si>
  <si>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</si>
  <si>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</si>
  <si>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</si>
  <si>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</si>
  <si>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</si>
  <si>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</si>
  <si>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</si>
  <si>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</si>
  <si>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</si>
  <si>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</si>
  <si>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</si>
  <si>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</si>
  <si>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</si>
  <si>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</si>
  <si>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</si>
  <si>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</si>
  <si>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</si>
  <si>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</si>
  <si>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</si>
  <si>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</si>
  <si>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</si>
  <si>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</si>
  <si>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</si>
  <si>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</si>
  <si>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</si>
  <si>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</si>
  <si>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</si>
  <si>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</si>
  <si>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</si>
  <si>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</si>
  <si>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</si>
  <si>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</si>
  <si>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</si>
  <si>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</si>
  <si>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</si>
  <si>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</si>
  <si>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</si>
  <si>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</si>
  <si>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</si>
  <si>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</si>
  <si>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</si>
  <si>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</si>
  <si>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</si>
  <si>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</si>
  <si>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</si>
  <si>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</si>
  <si>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</si>
  <si>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</si>
  <si>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</si>
  <si>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</si>
  <si>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</si>
  <si>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</si>
  <si>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</si>
  <si>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</si>
  <si>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</si>
  <si>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</si>
  <si>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</si>
  <si>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</si>
  <si>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</si>
  <si>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</si>
  <si>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</si>
  <si>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</si>
  <si>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</si>
  <si>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</si>
  <si>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</si>
  <si>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</si>
  <si>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</si>
  <si>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</si>
  <si>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</si>
  <si>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</si>
  <si>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</si>
  <si>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</si>
  <si>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</si>
  <si>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</si>
  <si>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</si>
  <si>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</si>
  <si>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</si>
  <si>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</si>
  <si>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</si>
  <si>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</si>
  <si>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</si>
  <si>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</si>
  <si>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</si>
  <si>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</si>
  <si>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</si>
  <si>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</si>
  <si>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</si>
  <si>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</si>
  <si>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</si>
  <si>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</si>
  <si>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</si>
  <si>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</si>
  <si>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</si>
  <si>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</si>
  <si>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</si>
  <si>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</si>
  <si>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</si>
  <si>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</si>
  <si>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</si>
  <si>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</si>
  <si>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</si>
  <si>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</si>
  <si>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</si>
  <si>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</si>
  <si>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</si>
  <si>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</si>
  <si>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</si>
  <si>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</si>
  <si>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</si>
  <si>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</si>
  <si>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</si>
  <si>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</si>
  <si>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</si>
  <si>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</si>
  <si>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</si>
  <si>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</si>
  <si>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</si>
  <si>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</si>
  <si>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</si>
  <si>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</si>
  <si>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</si>
  <si>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</si>
  <si>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</si>
  <si>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</si>
  <si>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</si>
  <si>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</si>
  <si>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</si>
  <si>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</si>
  <si>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</si>
  <si>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</si>
  <si>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</si>
  <si>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</si>
  <si>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</si>
  <si>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</si>
  <si>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</si>
  <si>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</si>
  <si>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</si>
  <si>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</si>
  <si>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</si>
  <si>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</si>
  <si>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</si>
  <si>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</si>
  <si>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</si>
  <si>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</si>
  <si>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</si>
  <si>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</si>
  <si>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</si>
  <si>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</si>
  <si>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</si>
  <si>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</si>
  <si>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</si>
  <si>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</si>
  <si>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</si>
  <si>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</si>
  <si>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</si>
  <si>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</si>
  <si>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</si>
  <si>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</si>
  <si>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</si>
  <si>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indexed="63"/>
        <rFont val="Calibri"/>
        <family val="2"/>
      </rPr>
      <t>Products</t>
    </r>
    <r>
      <rPr>
        <sz val="13"/>
        <color indexed="63"/>
        <rFont val="Calibri"/>
        <family val="2"/>
      </rPr>
      <t>") (the "</t>
    </r>
    <r>
      <rPr>
        <b/>
        <sz val="13"/>
        <color indexed="63"/>
        <rFont val="Calibri"/>
        <family val="2"/>
      </rPr>
      <t>Product Information</t>
    </r>
    <r>
      <rPr>
        <sz val="13"/>
        <color indexed="63"/>
        <rFont val="Calibri"/>
        <family val="2"/>
      </rPr>
      <t>") by an issuer of ("</t>
    </r>
    <r>
      <rPr>
        <b/>
        <sz val="13"/>
        <color indexed="63"/>
        <rFont val="Calibri"/>
        <family val="2"/>
      </rPr>
      <t>Issuer</t>
    </r>
    <r>
      <rPr>
        <sz val="13"/>
        <color indexed="63"/>
        <rFont val="Calibri"/>
        <family val="2"/>
      </rPr>
      <t>"), or potential investor in ("</t>
    </r>
    <r>
      <rPr>
        <b/>
        <sz val="13"/>
        <color indexed="63"/>
        <rFont val="Calibri"/>
        <family val="2"/>
      </rPr>
      <t>Investor</t>
    </r>
    <r>
      <rPr>
        <sz val="13"/>
        <color indexed="63"/>
        <rFont val="Calibri"/>
        <family val="2"/>
      </rPr>
      <t>"), such Products (an Issuer, Investor, or any other person accessing this Site, each a "</t>
    </r>
    <r>
      <rPr>
        <b/>
        <sz val="13"/>
        <color indexed="63"/>
        <rFont val="Calibri"/>
        <family val="2"/>
      </rPr>
      <t>User</t>
    </r>
    <r>
      <rPr>
        <sz val="13"/>
        <color indexed="63"/>
        <rFont val="Calibri"/>
        <family val="2"/>
      </rPr>
      <t>" or "</t>
    </r>
    <r>
      <rPr>
        <b/>
        <sz val="13"/>
        <color indexed="63"/>
        <rFont val="Calibri"/>
        <family val="2"/>
      </rPr>
      <t>you</t>
    </r>
    <r>
      <rPr>
        <sz val="13"/>
        <color indexed="63"/>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</si>
  <si>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indexed="63"/>
        <rFont val="Calibri"/>
        <family val="2"/>
      </rPr>
      <t>T&amp;Cs</t>
    </r>
    <r>
      <rPr>
        <sz val="13"/>
        <color indexed="63"/>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</si>
  <si>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indexed="63"/>
        <rFont val="Calibri"/>
        <family val="2"/>
      </rPr>
      <t>Our Acceptable Use Policy</t>
    </r>
    <r>
      <rPr>
        <sz val="13"/>
        <color indexed="63"/>
        <rFont val="Calibri"/>
        <family val="2"/>
      </rPr>
      <t> and </t>
    </r>
    <r>
      <rPr>
        <b/>
        <sz val="13"/>
        <color indexed="63"/>
        <rFont val="Calibri"/>
        <family val="2"/>
      </rPr>
      <t>Privacy Policy</t>
    </r>
    <r>
      <rPr>
        <sz val="13"/>
        <color indexed="63"/>
        <rFont val="Calibri"/>
        <family val="2"/>
      </rPr>
      <t> are incorporated into these T&amp;Cs.</t>
    </r>
  </si>
  <si>
    <r>
      <t xml:space="preserve"> Please read the T&amp;Cs carefully before you start to use the Site. By clicking </t>
    </r>
    <r>
      <rPr>
        <b/>
        <sz val="13"/>
        <color indexed="63"/>
        <rFont val="Calibri"/>
        <family val="2"/>
      </rPr>
      <t>'Accept'</t>
    </r>
    <r>
      <rPr>
        <sz val="13"/>
        <color indexed="63"/>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</si>
  <si>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</si>
  <si>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</si>
  <si>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</si>
  <si>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</si>
  <si>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</si>
  <si>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</si>
  <si>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</si>
  <si>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</si>
  <si>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</si>
  <si>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</si>
  <si>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</si>
  <si>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</si>
  <si>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</si>
  <si>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</si>
  <si>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</si>
  <si>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</si>
  <si>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</si>
  <si>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</si>
  <si>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</si>
  <si>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</si>
  <si>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</si>
  <si>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</si>
  <si>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</si>
  <si>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</si>
  <si>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</si>
  <si>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</si>
  <si>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</si>
  <si>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</si>
  <si>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</si>
  <si>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</si>
  <si>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</si>
  <si>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</si>
  <si>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</si>
  <si>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</si>
  <si>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</si>
  <si>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</si>
  <si>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</si>
  <si>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</si>
  <si>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</si>
  <si>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</si>
  <si>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rPr>
      <t>User Details</t>
    </r>
    <r>
      <rPr>
        <sz val="13"/>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</si>
  <si>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</si>
  <si>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</si>
  <si>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</si>
  <si>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</si>
  <si>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</si>
  <si>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</si>
  <si>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</si>
  <si>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</si>
  <si>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</si>
  <si>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indexed="63"/>
        <rFont val="Calibri"/>
        <family val="2"/>
      </rPr>
      <t>Acceptable Use Policy</t>
    </r>
    <r>
      <rPr>
        <sz val="13"/>
        <color indexed="63"/>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indexed="63"/>
        <rFont val="Calibri"/>
        <family val="2"/>
      </rPr>
      <t>Acceptable Use Policy</t>
    </r>
    <r>
      <rPr>
        <sz val="13"/>
        <color indexed="63"/>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</si>
  <si>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</si>
  <si>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</si>
  <si>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</si>
  <si>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</si>
  <si>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</si>
  <si>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</si>
  <si>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</si>
  <si>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</si>
  <si>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</si>
  <si>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</si>
  <si>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</si>
  <si>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</si>
  <si>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</si>
  <si>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</si>
  <si>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</si>
  <si>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</si>
  <si>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</si>
  <si>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</si>
  <si>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</si>
  <si>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</si>
  <si>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</si>
  <si>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</si>
  <si>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</si>
  <si>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</si>
  <si>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</si>
  <si>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</si>
  <si>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</si>
  <si>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</si>
  <si>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</si>
  <si>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</si>
  <si>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</si>
  <si>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</si>
  <si>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</si>
  <si>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</si>
  <si>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</si>
  <si>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</si>
  <si>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</si>
  <si>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</si>
  <si>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</si>
  <si>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</si>
  <si>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</si>
  <si>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</si>
  <si>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</si>
  <si>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</si>
  <si>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</si>
  <si>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</si>
  <si>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</si>
  <si>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</si>
  <si>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</si>
  <si>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</si>
  <si>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</si>
  <si>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</si>
  <si>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</si>
  <si>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</si>
  <si>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</si>
  <si>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</si>
  <si>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</si>
  <si>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</si>
  <si>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</si>
  <si>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</si>
  <si>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</si>
  <si>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</si>
  <si>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</si>
  <si>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</si>
  <si>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</si>
  <si>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</si>
  <si>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</si>
  <si>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indexed="63"/>
        <rFont val="Calibri"/>
        <family val="2"/>
      </rPr>
      <t>we</t>
    </r>
    <r>
      <rPr>
        <sz val="13"/>
        <color indexed="63"/>
        <rFont val="Calibri"/>
        <family val="2"/>
      </rPr>
      <t>" or "</t>
    </r>
    <r>
      <rPr>
        <b/>
        <sz val="13"/>
        <color indexed="63"/>
        <rFont val="Calibri"/>
        <family val="2"/>
      </rPr>
      <t>us</t>
    </r>
    <r>
      <rPr>
        <sz val="13"/>
        <color indexed="63"/>
        <rFont val="Calibri"/>
        <family val="2"/>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</si>
  <si>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rPr>
      <t>you</t>
    </r>
    <r>
      <rPr>
        <sz val="13"/>
        <rFont val="Calibri"/>
        <family val="2"/>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</si>
  <si>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rPr>
      <t>loi relative à la protection de la vie privée à l'égard des traitements de données à caractère personnel / wet tot bescherming van de persoonlijke levensfeer ten opzichte van de verwerking van persoonsgegevens</t>
    </r>
    <r>
      <rPr>
        <sz val="13"/>
        <rFont val="Calibri"/>
        <family val="2"/>
      </rPr>
      <t>) (the "</t>
    </r>
    <r>
      <rPr>
        <b/>
        <sz val="13"/>
        <rFont val="Calibri"/>
        <family val="2"/>
      </rPr>
      <t>Belgian DPL</t>
    </r>
    <r>
      <rPr>
        <sz val="13"/>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</si>
  <si>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</si>
  <si>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</si>
  <si>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</si>
  <si>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</si>
  <si>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</si>
  <si>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</si>
  <si>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</si>
  <si>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</si>
  <si>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</si>
  <si>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</si>
  <si>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</si>
  <si>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</si>
  <si>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</si>
  <si>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</si>
  <si>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</si>
  <si>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</si>
  <si>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</si>
  <si>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rPr>
      <t>EEA</t>
    </r>
    <r>
      <rPr>
        <sz val="13"/>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</si>
  <si>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</si>
  <si>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</si>
  <si>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</si>
  <si>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</si>
  <si>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</si>
  <si>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</si>
  <si>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</si>
  <si>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</si>
  <si>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</si>
  <si>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</si>
  <si>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</si>
  <si>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</si>
  <si>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</si>
  <si>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</si>
  <si>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</si>
  <si>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</si>
  <si>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</si>
  <si>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</si>
  <si>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</si>
  <si>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</si>
  <si>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</si>
  <si>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</si>
  <si>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</si>
  <si>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</si>
  <si>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</si>
  <si>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</si>
  <si>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</si>
  <si>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</si>
  <si>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</si>
  <si>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</si>
  <si>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</si>
  <si>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</si>
  <si>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</si>
  <si>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</si>
  <si>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</si>
  <si>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</si>
  <si>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</si>
  <si>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</si>
  <si>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</si>
  <si>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</si>
  <si>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</si>
  <si>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</si>
  <si>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</si>
  <si>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</si>
  <si>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</si>
  <si>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</si>
  <si>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</si>
  <si>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</si>
  <si>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</si>
  <si>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</si>
  <si>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</si>
  <si>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</si>
  <si>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</si>
  <si>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</si>
  <si>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</si>
  <si>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</si>
  <si>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</si>
  <si>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</si>
  <si>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</si>
  <si>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</si>
  <si>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</si>
  <si>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</si>
  <si>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</si>
  <si>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</si>
  <si>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</si>
  <si>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</si>
  <si>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</si>
  <si>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</si>
  <si>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</si>
  <si>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</si>
  <si>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</si>
  <si>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</si>
  <si>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</si>
  <si>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</si>
  <si>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</si>
  <si>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</si>
  <si>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</si>
  <si>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</si>
  <si>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</si>
  <si>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</si>
  <si>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</si>
  <si>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</si>
  <si>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</si>
  <si>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</si>
  <si>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</si>
  <si>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</si>
  <si>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</si>
  <si>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</si>
  <si>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</si>
  <si>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</si>
  <si>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</si>
  <si>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</si>
  <si>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</si>
  <si>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</si>
  <si>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</si>
  <si>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</si>
  <si>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</si>
  <si>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</si>
  <si>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</si>
  <si>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</si>
  <si>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</si>
  <si>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</si>
  <si>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</si>
  <si>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</si>
  <si>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</si>
  <si>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</si>
  <si>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</si>
  <si>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</si>
  <si>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</si>
  <si>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</si>
  <si>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</si>
  <si>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</si>
  <si>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</si>
  <si>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</si>
  <si>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</si>
  <si>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</si>
  <si>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</si>
  <si>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</si>
  <si>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</si>
  <si>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</si>
  <si>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</si>
  <si>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</si>
  <si>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</si>
  <si>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</si>
  <si>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</si>
  <si>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</si>
  <si>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</si>
  <si>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</si>
  <si>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</si>
  <si>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</si>
  <si>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</si>
  <si>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</si>
  <si>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</si>
  <si>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</si>
  <si>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</si>
  <si>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</si>
  <si>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</si>
  <si>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</si>
  <si>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</si>
  <si>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</si>
  <si>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</si>
  <si>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</si>
  <si>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</si>
  <si>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</si>
  <si>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</si>
  <si>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</si>
  <si>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</si>
  <si>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</si>
  <si>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</si>
  <si>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</si>
  <si>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</si>
  <si>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</si>
  <si>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</si>
  <si>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</si>
  <si>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</si>
  <si>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</si>
  <si>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</si>
  <si>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</si>
  <si>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</si>
  <si>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</si>
  <si>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</si>
  <si>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</si>
  <si>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</si>
  <si>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</si>
  <si>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</si>
  <si>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</si>
  <si>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</si>
  <si>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</si>
  <si>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</si>
  <si>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</si>
  <si>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</si>
  <si>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</si>
  <si>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</si>
  <si>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</si>
  <si>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</si>
  <si>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</si>
  <si>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</si>
  <si>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</si>
  <si>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</si>
  <si>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</si>
  <si>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</si>
  <si>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</si>
  <si>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</si>
  <si>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</si>
  <si>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</si>
  <si>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</si>
  <si>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</si>
  <si>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</si>
  <si>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</si>
  <si>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</si>
  <si>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</si>
  <si>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</si>
  <si>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</si>
  <si>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</si>
  <si>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</si>
  <si>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</si>
  <si>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</si>
  <si>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</si>
  <si>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</si>
  <si>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</si>
  <si>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</si>
  <si>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</si>
  <si>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</si>
  <si>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</si>
  <si>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</si>
  <si>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</si>
  <si>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</si>
  <si>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</si>
  <si>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</si>
  <si>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</si>
  <si>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</si>
  <si>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</si>
  <si>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</si>
  <si>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</si>
  <si>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</si>
  <si>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</si>
  <si>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</si>
  <si>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</si>
  <si>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</si>
  <si>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</si>
  <si>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</si>
  <si>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</si>
  <si>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</si>
  <si>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According to Moody's criteria: Loan to unindexed value of the guarantees. Where there are multiple properties backing a single loan, the aggregate value of all loans and valuations across all properties should be used.</t>
  </si>
  <si>
    <t>80% of Eligible assets</t>
  </si>
  <si>
    <t>Fixed Rate (rate constant &gt; 1 year); Floating Rate (rate constant ≤ 1 year)</t>
  </si>
  <si>
    <t>Remaining contractual loan maturities</t>
  </si>
  <si>
    <t>Remaining contractual covered bonds maturities</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</si>
  <si>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</si>
  <si>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</si>
  <si>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Eligible OC (%)</t>
  </si>
  <si>
    <t>(Total Cover Assets - Outstanding Covered Bonds) / Outstanding Covered Bonds</t>
  </si>
  <si>
    <t>    of which up to 1mn euros</t>
  </si>
  <si>
    <t>    of which more than 1mn euros up to 10mn euros</t>
  </si>
  <si>
    <t>    of which more than 10mn euros up to 20mn euros</t>
  </si>
  <si>
    <t>    of which more than 20mn euros up to 50mn euros</t>
  </si>
  <si>
    <t>    of which more than 50mn euros</t>
  </si>
  <si>
    <t>Caja Rural de Navarra, S.Coop. Crédito</t>
  </si>
  <si>
    <t>Reporting Date: 31.03.2018</t>
  </si>
  <si>
    <t>Cut-off Date: 31.03.2018</t>
  </si>
  <si>
    <t>Caja Rural de Navarra Credit Cooperative</t>
  </si>
  <si>
    <t>http://www.cajaruraldenavarra.com/cms/estatico/rvia/navarra/ruralvia/en/portal/segmentos/info_inversiones/index.html</t>
  </si>
  <si>
    <t>Y</t>
  </si>
  <si>
    <t>https://www.coveredbondlabel.com/issuer/147/</t>
  </si>
  <si>
    <t>Minimum legal</t>
  </si>
  <si>
    <t xml:space="preserve"> https://www.coveredbondlabel.com/issuer/147/</t>
  </si>
  <si>
    <t>No</t>
  </si>
</sst>
</file>

<file path=xl/styles.xml><?xml version="1.0" encoding="utf-8"?>
<styleSheet xmlns="http://schemas.openxmlformats.org/spreadsheetml/2006/main">
  <numFmts count="4">
    <numFmt numFmtId="43" formatCode="_-* #,##0.00\ _€_-;\-* #,##0.00\ _€_-;_-* &quot;-&quot;??\ _€_-;_-@_-"/>
    <numFmt numFmtId="164" formatCode="_ * #,##0.00_ ;_ * \-#,##0.00_ ;_ * &quot;-&quot;??_ ;_ @_ "/>
    <numFmt numFmtId="172" formatCode="#,##0.00_ ;\-#,##0.00\ "/>
    <numFmt numFmtId="175" formatCode="#,##0_ ;\-#,##0\ "/>
  </numFmts>
  <fonts count="51">
    <font>
      <sz val="11"/>
      <color theme="1"/>
      <name val="Calibri"/>
      <family val="2"/>
      <scheme val="minor"/>
    </font>
    <font>
      <sz val="11"/>
      <name val="Calibri"/>
      <family val="2"/>
    </font>
    <font>
      <b/>
      <sz val="20"/>
      <color indexed="8"/>
      <name val="Calibri"/>
      <family val="2"/>
    </font>
    <font>
      <b/>
      <sz val="16"/>
      <color indexed="8"/>
      <name val="Calibri"/>
      <family val="2"/>
    </font>
    <font>
      <sz val="10"/>
      <name val="Arial"/>
      <family val="2"/>
    </font>
    <font>
      <sz val="13"/>
      <color indexed="63"/>
      <name val="Calibri"/>
      <family val="2"/>
    </font>
    <font>
      <b/>
      <sz val="13"/>
      <color indexed="63"/>
      <name val="Calibri"/>
      <family val="2"/>
    </font>
    <font>
      <b/>
      <sz val="13"/>
      <name val="Calibri"/>
      <family val="2"/>
    </font>
    <font>
      <sz val="13"/>
      <name val="Calibri"/>
      <family val="2"/>
    </font>
    <font>
      <i/>
      <sz val="13"/>
      <name val="Calibri"/>
      <family val="2"/>
    </font>
    <font>
      <sz val="8"/>
      <name val="Arial"/>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9"/>
      <color theme="1"/>
      <name val="Verdana"/>
      <family val="2"/>
    </font>
    <font>
      <sz val="24"/>
      <color theme="1"/>
      <name val="Calibri"/>
      <family val="2"/>
      <scheme val="minor"/>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i/>
      <sz val="11"/>
      <color rgb="FF0070C0"/>
      <name val="Calibri"/>
      <family val="2"/>
      <scheme val="minor"/>
    </font>
    <font>
      <b/>
      <sz val="24"/>
      <color theme="9" tint="-0.249977111117893"/>
      <name val="Calibri"/>
      <family val="2"/>
      <scheme val="minor"/>
    </font>
    <font>
      <b/>
      <sz val="11"/>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243386"/>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164" fontId="11" fillId="0" borderId="0" applyFont="0" applyFill="0" applyBorder="0" applyAlignment="0" applyProtection="0"/>
    <xf numFmtId="0" fontId="14" fillId="0" borderId="0" applyNumberFormat="0" applyFill="0" applyBorder="0" applyAlignment="0" applyProtection="0"/>
    <xf numFmtId="43" fontId="11" fillId="0" borderId="0" applyFont="0" applyFill="0" applyBorder="0" applyAlignment="0" applyProtection="0"/>
    <xf numFmtId="0" fontId="4" fillId="0" borderId="0"/>
    <xf numFmtId="0" fontId="4" fillId="0" borderId="0"/>
    <xf numFmtId="0" fontId="4" fillId="0" borderId="0"/>
    <xf numFmtId="0" fontId="10" fillId="0" borderId="0"/>
    <xf numFmtId="9" fontId="11" fillId="0" borderId="0" applyFont="0" applyFill="0" applyBorder="0" applyAlignment="0" applyProtection="0"/>
    <xf numFmtId="0" fontId="4" fillId="0" borderId="0">
      <alignment horizontal="left" wrapText="1"/>
    </xf>
  </cellStyleXfs>
  <cellXfs count="216">
    <xf numFmtId="0" fontId="0" fillId="0" borderId="0" xfId="0"/>
    <xf numFmtId="0" fontId="0" fillId="0" borderId="0" xfId="0" applyAlignment="1">
      <alignment horizontal="center"/>
    </xf>
    <xf numFmtId="0" fontId="0" fillId="0" borderId="0" xfId="0" applyFont="1"/>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applyBorder="1"/>
    <xf numFmtId="0" fontId="16" fillId="0" borderId="5" xfId="0" applyFont="1" applyBorder="1"/>
    <xf numFmtId="0" fontId="17" fillId="0" borderId="0" xfId="0" applyFont="1" applyBorder="1" applyAlignment="1">
      <alignment horizontal="center"/>
    </xf>
    <xf numFmtId="0" fontId="18" fillId="0" borderId="0" xfId="0" applyFont="1" applyBorder="1" applyAlignment="1">
      <alignment horizontal="center" vertical="center"/>
    </xf>
    <xf numFmtId="17" fontId="19" fillId="0" borderId="0" xfId="0" applyNumberFormat="1" applyFont="1" applyBorder="1" applyAlignment="1">
      <alignment horizont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19" fillId="0" borderId="0" xfId="0" applyFont="1" applyBorder="1" applyAlignment="1">
      <alignment horizontal="center"/>
    </xf>
    <xf numFmtId="0" fontId="22" fillId="0" borderId="0" xfId="0" applyFont="1" applyBorder="1"/>
    <xf numFmtId="0" fontId="0" fillId="0" borderId="0" xfId="0" applyFont="1" applyAlignment="1"/>
    <xf numFmtId="0" fontId="12" fillId="0" borderId="0" xfId="2" applyFont="1" applyAlignment="1"/>
    <xf numFmtId="0" fontId="16" fillId="0" borderId="6" xfId="0" applyFont="1" applyBorder="1"/>
    <xf numFmtId="0" fontId="16" fillId="0" borderId="7" xfId="0" applyFont="1" applyBorder="1"/>
    <xf numFmtId="0" fontId="16" fillId="0" borderId="8" xfId="0" applyFont="1" applyBorder="1"/>
    <xf numFmtId="0" fontId="0" fillId="2" borderId="0" xfId="0" applyFont="1" applyFill="1"/>
    <xf numFmtId="0" fontId="0" fillId="0" borderId="0" xfId="0" applyFont="1" applyBorder="1"/>
    <xf numFmtId="0" fontId="0" fillId="0" borderId="0" xfId="0" applyFont="1" applyFill="1" applyBorder="1"/>
    <xf numFmtId="0" fontId="16" fillId="0" borderId="0" xfId="0" applyFont="1" applyFill="1" applyBorder="1"/>
    <xf numFmtId="0" fontId="16" fillId="0" borderId="5" xfId="0" applyFont="1" applyFill="1" applyBorder="1"/>
    <xf numFmtId="0" fontId="0" fillId="0" borderId="4" xfId="0" applyFont="1" applyBorder="1"/>
    <xf numFmtId="0" fontId="0" fillId="0" borderId="5" xfId="0" applyFont="1" applyBorder="1"/>
    <xf numFmtId="0" fontId="22" fillId="0" borderId="0" xfId="0" applyFont="1" applyFill="1" applyBorder="1"/>
    <xf numFmtId="0" fontId="0" fillId="0" borderId="0" xfId="0" applyFont="1" applyFill="1"/>
    <xf numFmtId="0" fontId="16" fillId="0" borderId="4" xfId="0" applyFont="1" applyFill="1" applyBorder="1"/>
    <xf numFmtId="0" fontId="1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applyBorder="1"/>
    <xf numFmtId="0" fontId="16" fillId="0" borderId="0" xfId="0" quotePrefix="1" applyFont="1" applyBorder="1" applyAlignment="1">
      <alignment horizontal="right"/>
    </xf>
    <xf numFmtId="0" fontId="19" fillId="0" borderId="7" xfId="0" applyFont="1" applyBorder="1" applyAlignment="1">
      <alignment horizontal="center"/>
    </xf>
    <xf numFmtId="0" fontId="23" fillId="0" borderId="0" xfId="0" applyFont="1"/>
    <xf numFmtId="0" fontId="20" fillId="0" borderId="0"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center" vertical="center"/>
    </xf>
    <xf numFmtId="0" fontId="23" fillId="0" borderId="0" xfId="0" applyFont="1" applyFill="1" applyAlignment="1">
      <alignment vertical="center" wrapText="1"/>
    </xf>
    <xf numFmtId="0" fontId="25" fillId="0" borderId="9" xfId="0" applyFont="1" applyBorder="1" applyAlignment="1">
      <alignment horizontal="center" vertical="center" wrapText="1"/>
    </xf>
    <xf numFmtId="0" fontId="26" fillId="3" borderId="10"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5" fillId="0" borderId="0" xfId="0" applyFont="1"/>
    <xf numFmtId="0" fontId="15" fillId="0" borderId="0" xfId="0" applyFont="1"/>
    <xf numFmtId="0" fontId="27" fillId="4" borderId="10" xfId="0" quotePrefix="1" applyFont="1" applyFill="1" applyBorder="1" applyAlignment="1">
      <alignment horizontal="left" vertical="center"/>
    </xf>
    <xf numFmtId="0" fontId="27" fillId="4" borderId="12" xfId="0" quotePrefix="1" applyFont="1" applyFill="1" applyBorder="1" applyAlignment="1">
      <alignment horizontal="center" vertical="center" wrapText="1"/>
    </xf>
    <xf numFmtId="0" fontId="27" fillId="4" borderId="11" xfId="0" quotePrefix="1" applyFont="1" applyFill="1" applyBorder="1" applyAlignment="1">
      <alignment horizontal="center" vertical="center" wrapText="1"/>
    </xf>
    <xf numFmtId="0" fontId="23" fillId="0" borderId="0" xfId="0" applyFont="1" applyAlignment="1"/>
    <xf numFmtId="0" fontId="0" fillId="0" borderId="0" xfId="0" applyAlignment="1"/>
    <xf numFmtId="0" fontId="28" fillId="5" borderId="10" xfId="0" quotePrefix="1" applyFont="1" applyFill="1" applyBorder="1" applyAlignment="1">
      <alignment horizontal="left" vertical="center"/>
    </xf>
    <xf numFmtId="0" fontId="28" fillId="5" borderId="13" xfId="0" quotePrefix="1" applyFont="1" applyFill="1" applyBorder="1" applyAlignment="1">
      <alignment horizontal="left" vertical="center"/>
    </xf>
    <xf numFmtId="0" fontId="23" fillId="0" borderId="13" xfId="0" applyFont="1" applyBorder="1" applyAlignment="1">
      <alignment horizontal="center" vertical="center" wrapText="1"/>
    </xf>
    <xf numFmtId="0" fontId="13" fillId="3" borderId="10" xfId="0" applyFont="1" applyFill="1" applyBorder="1" applyAlignment="1">
      <alignment horizontal="center" vertical="center" wrapText="1"/>
    </xf>
    <xf numFmtId="0" fontId="0" fillId="0" borderId="13" xfId="0" applyFont="1" applyFill="1" applyBorder="1" applyAlignment="1">
      <alignment vertical="center" wrapText="1"/>
    </xf>
    <xf numFmtId="0" fontId="23" fillId="0" borderId="13" xfId="0" applyFont="1" applyBorder="1" applyAlignment="1">
      <alignment horizontal="center" vertical="center"/>
    </xf>
    <xf numFmtId="0" fontId="29" fillId="0" borderId="13" xfId="0" applyFont="1" applyFill="1" applyBorder="1" applyAlignment="1">
      <alignment vertical="center" wrapText="1"/>
    </xf>
    <xf numFmtId="0" fontId="23" fillId="0" borderId="0" xfId="0" applyFont="1" applyFill="1"/>
    <xf numFmtId="0" fontId="30" fillId="4" borderId="11" xfId="0" quotePrefix="1" applyFont="1" applyFill="1" applyBorder="1" applyAlignment="1">
      <alignment horizontal="center" vertical="center" wrapText="1"/>
    </xf>
    <xf numFmtId="0" fontId="23"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1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26" fillId="6" borderId="0"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26"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0" xfId="2" quotePrefix="1" applyFont="1" applyFill="1" applyBorder="1" applyAlignment="1">
      <alignment horizontal="center" vertical="center" wrapText="1"/>
    </xf>
    <xf numFmtId="0" fontId="29" fillId="0" borderId="0" xfId="0" quotePrefix="1"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2" fillId="5" borderId="0" xfId="0" applyFont="1" applyFill="1" applyBorder="1" applyAlignment="1">
      <alignment horizontal="center" vertical="center" wrapText="1"/>
    </xf>
    <xf numFmtId="0" fontId="28" fillId="5" borderId="0" xfId="0" quotePrefix="1" applyFont="1" applyFill="1" applyBorder="1" applyAlignment="1">
      <alignment horizontal="center" vertical="center" wrapText="1"/>
    </xf>
    <xf numFmtId="0" fontId="31" fillId="5"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33" fillId="0" borderId="0" xfId="0" quotePrefix="1" applyFont="1" applyFill="1" applyBorder="1" applyAlignment="1">
      <alignment horizontal="center" vertical="center" wrapText="1"/>
    </xf>
    <xf numFmtId="0" fontId="29" fillId="2" borderId="0" xfId="0" applyFont="1" applyFill="1" applyBorder="1" applyAlignment="1">
      <alignment horizontal="center" vertical="center" wrapText="1"/>
    </xf>
    <xf numFmtId="3" fontId="29" fillId="0" borderId="0" xfId="0" quotePrefix="1" applyNumberFormat="1" applyFont="1" applyFill="1" applyBorder="1" applyAlignment="1">
      <alignment horizontal="center" vertical="center" wrapText="1"/>
    </xf>
    <xf numFmtId="10" fontId="29" fillId="0" borderId="0" xfId="0" quotePrefix="1" applyNumberFormat="1" applyFont="1" applyFill="1" applyBorder="1" applyAlignment="1">
      <alignment horizontal="center" vertical="center" wrapText="1"/>
    </xf>
    <xf numFmtId="0" fontId="29" fillId="0" borderId="0" xfId="0" quotePrefix="1" applyFont="1" applyFill="1" applyBorder="1" applyAlignment="1">
      <alignment horizontal="right" vertical="center" wrapText="1"/>
    </xf>
    <xf numFmtId="9" fontId="29" fillId="0" borderId="0" xfId="8" quotePrefix="1" applyFont="1" applyFill="1" applyBorder="1" applyAlignment="1">
      <alignment horizontal="center" vertical="center" wrapText="1"/>
    </xf>
    <xf numFmtId="0" fontId="33" fillId="0" borderId="0" xfId="0" applyFont="1" applyFill="1" applyBorder="1" applyAlignment="1">
      <alignment horizontal="right" vertical="center" wrapText="1"/>
    </xf>
    <xf numFmtId="0" fontId="35" fillId="0" borderId="0" xfId="0"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3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9" fontId="29" fillId="0" borderId="0" xfId="8" applyFont="1" applyFill="1" applyBorder="1" applyAlignment="1">
      <alignment horizontal="center" vertical="center" wrapText="1"/>
    </xf>
    <xf numFmtId="9" fontId="11" fillId="0" borderId="0" xfId="8"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33"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9" fillId="0" borderId="0" xfId="0" applyFont="1" applyFill="1" applyBorder="1" applyAlignment="1">
      <alignment horizontal="center" vertical="center" wrapText="1"/>
    </xf>
    <xf numFmtId="0" fontId="14" fillId="0" borderId="0" xfId="2" applyAlignment="1">
      <alignment horizontal="center"/>
    </xf>
    <xf numFmtId="0" fontId="40" fillId="0" borderId="0" xfId="0" applyFont="1" applyFill="1" applyBorder="1" applyAlignment="1">
      <alignment horizontal="center" vertical="center" wrapText="1"/>
    </xf>
    <xf numFmtId="0" fontId="28" fillId="0" borderId="0" xfId="0" quotePrefix="1" applyFont="1" applyFill="1" applyBorder="1" applyAlignment="1">
      <alignment horizontal="center" vertical="center" wrapText="1"/>
    </xf>
    <xf numFmtId="10" fontId="29" fillId="0" borderId="0" xfId="0" applyNumberFormat="1" applyFont="1" applyFill="1" applyBorder="1" applyAlignment="1">
      <alignment horizontal="center" vertical="center" wrapText="1"/>
    </xf>
    <xf numFmtId="0" fontId="35" fillId="2"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26" fillId="3"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3" fillId="3" borderId="0" xfId="0"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0" fontId="29" fillId="7" borderId="0" xfId="0" quotePrefix="1" applyFont="1" applyFill="1" applyBorder="1" applyAlignment="1">
      <alignment horizontal="center" vertical="center" wrapText="1"/>
    </xf>
    <xf numFmtId="0" fontId="41" fillId="0" borderId="0" xfId="0" applyFont="1" applyAlignment="1">
      <alignment horizontal="center" vertical="center"/>
    </xf>
    <xf numFmtId="0" fontId="42" fillId="0" borderId="0" xfId="0" applyFont="1" applyAlignment="1">
      <alignment vertical="center" wrapText="1"/>
    </xf>
    <xf numFmtId="0" fontId="43" fillId="0" borderId="0" xfId="0" applyFont="1" applyAlignment="1">
      <alignment horizontal="left" vertical="center" wrapText="1"/>
    </xf>
    <xf numFmtId="0" fontId="44" fillId="0" borderId="0" xfId="0" applyFont="1" applyAlignment="1">
      <alignment wrapText="1"/>
    </xf>
    <xf numFmtId="0" fontId="42" fillId="0" borderId="0" xfId="0" applyFont="1" applyAlignment="1">
      <alignment horizontal="left" vertical="center" wrapText="1"/>
    </xf>
    <xf numFmtId="0" fontId="45" fillId="0" borderId="0" xfId="0" applyFont="1" applyAlignment="1">
      <alignment vertical="center" wrapText="1"/>
    </xf>
    <xf numFmtId="0" fontId="46" fillId="0" borderId="0" xfId="0" applyFont="1" applyAlignment="1">
      <alignment horizontal="left" vertical="center" wrapText="1"/>
    </xf>
    <xf numFmtId="0" fontId="46" fillId="0" borderId="0" xfId="0" applyFont="1" applyAlignment="1">
      <alignment wrapText="1"/>
    </xf>
    <xf numFmtId="0" fontId="44" fillId="0" borderId="0" xfId="0" applyFont="1" applyAlignment="1">
      <alignment vertical="center" wrapText="1"/>
    </xf>
    <xf numFmtId="0" fontId="47" fillId="0" borderId="0" xfId="0" applyFont="1" applyAlignment="1">
      <alignment vertical="center" wrapText="1"/>
    </xf>
    <xf numFmtId="0" fontId="46" fillId="0" borderId="0" xfId="0" applyFont="1" applyAlignment="1">
      <alignment vertical="center" wrapText="1"/>
    </xf>
    <xf numFmtId="0" fontId="44" fillId="0" borderId="0" xfId="0" applyFont="1" applyFill="1" applyAlignment="1">
      <alignment wrapText="1"/>
    </xf>
    <xf numFmtId="0" fontId="46" fillId="0" borderId="0" xfId="0" applyFont="1" applyFill="1" applyAlignment="1">
      <alignment wrapText="1"/>
    </xf>
    <xf numFmtId="0" fontId="32" fillId="5" borderId="0" xfId="0" quotePrefix="1" applyFont="1" applyFill="1" applyBorder="1" applyAlignment="1">
      <alignment horizontal="center" vertical="center" wrapText="1"/>
    </xf>
    <xf numFmtId="0" fontId="48" fillId="0" borderId="0" xfId="0" applyFont="1" applyFill="1" applyBorder="1" applyAlignment="1">
      <alignment horizontal="center" vertical="center" wrapText="1"/>
    </xf>
    <xf numFmtId="14" fontId="48" fillId="0" borderId="0" xfId="0" applyNumberFormat="1" applyFont="1" applyFill="1" applyBorder="1" applyAlignment="1">
      <alignment horizontal="center" vertical="center" wrapText="1"/>
    </xf>
    <xf numFmtId="0" fontId="32" fillId="0" borderId="0" xfId="0" quotePrefix="1" applyFont="1" applyFill="1" applyBorder="1" applyAlignment="1">
      <alignment horizontal="left" vertical="center" wrapText="1"/>
    </xf>
    <xf numFmtId="0" fontId="32" fillId="0" borderId="0" xfId="0" applyFont="1" applyFill="1" applyBorder="1" applyAlignment="1">
      <alignment horizontal="left" vertical="center" wrapText="1"/>
    </xf>
    <xf numFmtId="0" fontId="0" fillId="0" borderId="0" xfId="0" applyFont="1" applyAlignment="1"/>
    <xf numFmtId="0" fontId="49" fillId="8" borderId="0" xfId="0" applyFont="1" applyFill="1" applyBorder="1" applyAlignment="1">
      <alignment horizontal="center" vertical="center"/>
    </xf>
    <xf numFmtId="0" fontId="18" fillId="0" borderId="0" xfId="0" applyFont="1" applyBorder="1" applyAlignment="1" applyProtection="1">
      <alignment horizontal="left" vertical="center"/>
    </xf>
    <xf numFmtId="0" fontId="0" fillId="0" borderId="0" xfId="0" applyFont="1" applyFill="1" applyBorder="1" applyAlignment="1" applyProtection="1">
      <alignment horizontal="center" vertical="center" wrapText="1"/>
    </xf>
    <xf numFmtId="0" fontId="49" fillId="8"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xf>
    <xf numFmtId="0" fontId="26" fillId="0" borderId="0" xfId="0" applyFont="1" applyFill="1" applyBorder="1" applyAlignment="1" applyProtection="1">
      <alignment vertical="center" wrapText="1"/>
    </xf>
    <xf numFmtId="0" fontId="26" fillId="6" borderId="0" xfId="0" applyFont="1" applyFill="1" applyBorder="1" applyAlignment="1" applyProtection="1">
      <alignment horizontal="center" vertical="center" wrapText="1"/>
    </xf>
    <xf numFmtId="0" fontId="29" fillId="0" borderId="15"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3" borderId="16"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6"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32" fillId="5" borderId="0" xfId="0" applyFont="1" applyFill="1" applyBorder="1" applyAlignment="1" applyProtection="1">
      <alignment horizontal="center" vertical="center" wrapText="1"/>
    </xf>
    <xf numFmtId="0" fontId="28" fillId="5" borderId="0" xfId="0" quotePrefix="1" applyFont="1" applyFill="1" applyBorder="1" applyAlignment="1" applyProtection="1">
      <alignment horizontal="center" vertical="center" wrapText="1"/>
    </xf>
    <xf numFmtId="0" fontId="15" fillId="5" borderId="0" xfId="0" applyFont="1" applyFill="1" applyBorder="1" applyAlignment="1" applyProtection="1">
      <alignment horizontal="center" vertical="center" wrapText="1"/>
    </xf>
    <xf numFmtId="10" fontId="29" fillId="0" borderId="0" xfId="0" quotePrefix="1" applyNumberFormat="1" applyFont="1" applyFill="1" applyBorder="1" applyAlignment="1" applyProtection="1">
      <alignment horizontal="center" vertical="center" wrapText="1"/>
    </xf>
    <xf numFmtId="0" fontId="29" fillId="0" borderId="0" xfId="0" applyFont="1" applyFill="1" applyBorder="1" applyAlignment="1" applyProtection="1">
      <alignment horizontal="right" vertical="center" wrapText="1"/>
    </xf>
    <xf numFmtId="9" fontId="29" fillId="0" borderId="0" xfId="8" applyFont="1" applyFill="1" applyBorder="1" applyAlignment="1" applyProtection="1">
      <alignment horizontal="center" vertical="center" wrapText="1"/>
    </xf>
    <xf numFmtId="0" fontId="33" fillId="0" borderId="0" xfId="0" applyFont="1" applyFill="1" applyBorder="1" applyAlignment="1" applyProtection="1">
      <alignment horizontal="right" vertical="center" wrapText="1"/>
    </xf>
    <xf numFmtId="0" fontId="31" fillId="5" borderId="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40" fillId="0" borderId="0" xfId="0" applyFont="1" applyFill="1" applyBorder="1" applyAlignment="1" applyProtection="1">
      <alignment horizontal="center" vertical="center" wrapText="1"/>
    </xf>
    <xf numFmtId="0" fontId="29"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33" fillId="0" borderId="0" xfId="8"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27" fillId="4" borderId="0" xfId="0" quotePrefix="1"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28" fillId="0" borderId="0" xfId="0" quotePrefix="1" applyFont="1" applyFill="1" applyBorder="1" applyAlignment="1" applyProtection="1">
      <alignment horizontal="center" vertical="center" wrapText="1"/>
    </xf>
    <xf numFmtId="0" fontId="29" fillId="0" borderId="0" xfId="0" quotePrefix="1" applyFont="1" applyFill="1" applyBorder="1" applyAlignment="1" applyProtection="1">
      <alignment horizontal="right" vertical="center" wrapText="1"/>
    </xf>
    <xf numFmtId="9" fontId="29" fillId="0" borderId="0" xfId="8" quotePrefix="1" applyFont="1" applyFill="1" applyBorder="1" applyAlignment="1" applyProtection="1">
      <alignment horizontal="center" vertical="center" wrapText="1"/>
    </xf>
    <xf numFmtId="10" fontId="29" fillId="0" borderId="0" xfId="0"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9" borderId="0" xfId="0" applyFont="1" applyFill="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1" fillId="0" borderId="0" xfId="0" applyFont="1" applyFill="1" applyBorder="1" applyAlignment="1" applyProtection="1">
      <alignment horizontal="center" vertical="center" wrapText="1"/>
    </xf>
    <xf numFmtId="14" fontId="1" fillId="0" borderId="0" xfId="0" applyNumberFormat="1" applyFont="1" applyFill="1" applyBorder="1" applyAlignment="1" applyProtection="1">
      <alignment horizontal="center" vertical="center" wrapText="1"/>
    </xf>
    <xf numFmtId="43" fontId="29" fillId="0" borderId="0" xfId="3" applyFont="1" applyFill="1" applyBorder="1" applyAlignment="1">
      <alignment horizontal="center" vertical="center" wrapText="1"/>
    </xf>
    <xf numFmtId="172" fontId="29" fillId="0" borderId="0" xfId="3" applyNumberFormat="1" applyFont="1" applyFill="1" applyBorder="1" applyAlignment="1">
      <alignment horizontal="center" vertical="center" wrapText="1"/>
    </xf>
    <xf numFmtId="172" fontId="29" fillId="0" borderId="0" xfId="3" applyNumberFormat="1" applyFont="1" applyFill="1" applyBorder="1" applyAlignment="1" applyProtection="1">
      <alignment horizontal="center" vertical="center" wrapText="1"/>
    </xf>
    <xf numFmtId="10" fontId="29" fillId="0" borderId="0" xfId="8" applyNumberFormat="1" applyFont="1" applyFill="1" applyBorder="1" applyAlignment="1" applyProtection="1">
      <alignment horizontal="center" vertical="center" wrapText="1"/>
    </xf>
    <xf numFmtId="175" fontId="29" fillId="0" borderId="0" xfId="3" applyNumberFormat="1" applyFont="1" applyFill="1" applyBorder="1" applyAlignment="1" applyProtection="1">
      <alignment horizontal="center" vertical="center" wrapText="1"/>
    </xf>
    <xf numFmtId="9" fontId="29" fillId="0" borderId="0" xfId="0" applyNumberFormat="1" applyFont="1" applyFill="1" applyBorder="1" applyAlignment="1" applyProtection="1">
      <alignment horizontal="center" vertical="center" wrapText="1"/>
    </xf>
    <xf numFmtId="10" fontId="1" fillId="0" borderId="0" xfId="0" applyNumberFormat="1" applyFont="1" applyFill="1" applyBorder="1" applyAlignment="1" applyProtection="1">
      <alignment horizontal="center" vertical="center" wrapText="1"/>
    </xf>
    <xf numFmtId="10" fontId="29" fillId="0" borderId="0" xfId="8" applyNumberFormat="1" applyFont="1" applyFill="1" applyBorder="1" applyAlignment="1">
      <alignment horizontal="center" vertical="center" wrapText="1"/>
    </xf>
    <xf numFmtId="0" fontId="29" fillId="2" borderId="0" xfId="0" quotePrefix="1" applyFont="1" applyFill="1" applyBorder="1" applyAlignment="1">
      <alignment horizontal="center" vertical="center" wrapText="1"/>
    </xf>
    <xf numFmtId="9" fontId="29" fillId="2" borderId="0" xfId="8" applyFont="1" applyFill="1" applyBorder="1" applyAlignment="1">
      <alignment horizontal="center" vertical="center" wrapText="1"/>
    </xf>
    <xf numFmtId="0" fontId="33" fillId="2" borderId="0" xfId="0" applyFont="1" applyFill="1" applyBorder="1" applyAlignment="1">
      <alignment horizontal="center" vertical="center" wrapText="1"/>
    </xf>
    <xf numFmtId="0" fontId="29" fillId="2" borderId="0" xfId="0" applyFont="1" applyFill="1" applyBorder="1" applyAlignment="1" applyProtection="1">
      <alignment horizontal="center" vertical="center" wrapText="1"/>
    </xf>
    <xf numFmtId="0" fontId="18" fillId="2" borderId="0" xfId="0" applyFont="1" applyFill="1" applyBorder="1" applyAlignment="1">
      <alignment horizontal="left" vertical="center"/>
    </xf>
    <xf numFmtId="0" fontId="32" fillId="5" borderId="0" xfId="0" quotePrefix="1" applyFont="1" applyFill="1" applyBorder="1" applyAlignment="1" applyProtection="1">
      <alignment horizontal="center" vertical="center" wrapText="1"/>
    </xf>
    <xf numFmtId="0" fontId="29" fillId="2" borderId="0" xfId="0" quotePrefix="1" applyFont="1" applyFill="1" applyBorder="1" applyAlignment="1" applyProtection="1">
      <alignment horizontal="center" vertical="center" wrapText="1"/>
    </xf>
    <xf numFmtId="0" fontId="49" fillId="8" borderId="0" xfId="0" applyFont="1" applyFill="1" applyBorder="1" applyAlignment="1">
      <alignment horizontal="center" vertical="center"/>
    </xf>
    <xf numFmtId="0" fontId="12" fillId="6" borderId="0" xfId="0" applyFont="1" applyFill="1" applyBorder="1" applyAlignment="1">
      <alignment horizontal="center"/>
    </xf>
    <xf numFmtId="0" fontId="0" fillId="0" borderId="0" xfId="0" applyFont="1" applyAlignment="1"/>
    <xf numFmtId="0" fontId="12" fillId="3" borderId="0" xfId="2" applyFont="1" applyFill="1" applyBorder="1" applyAlignment="1">
      <alignment horizontal="center"/>
    </xf>
    <xf numFmtId="0" fontId="12" fillId="0" borderId="0" xfId="2" applyFont="1" applyAlignment="1"/>
    <xf numFmtId="0" fontId="18" fillId="0" borderId="0" xfId="0" applyFont="1" applyAlignment="1">
      <alignment horizontal="left"/>
    </xf>
    <xf numFmtId="0" fontId="24" fillId="0" borderId="0" xfId="0" applyFont="1" applyAlignment="1">
      <alignment horizontal="left"/>
    </xf>
    <xf numFmtId="0" fontId="50" fillId="0" borderId="0" xfId="0" applyFont="1" applyFill="1" applyBorder="1" applyAlignment="1">
      <alignment horizontal="left" vertical="center" wrapText="1"/>
    </xf>
  </cellXfs>
  <cellStyles count="10">
    <cellStyle name="Comma 2" xfId="1"/>
    <cellStyle name="Hipervínculo" xfId="2" builtinId="8"/>
    <cellStyle name="Millares" xfId="3" builtinId="3"/>
    <cellStyle name="Normal" xfId="0" builtinId="0"/>
    <cellStyle name="Normal 2" xfId="4"/>
    <cellStyle name="Normal 3" xfId="5"/>
    <cellStyle name="Normal 4" xfId="6"/>
    <cellStyle name="Normal 7" xfId="7"/>
    <cellStyle name="Porcentual" xfId="8" builtinId="5"/>
    <cellStyle name="Standard 3" xfId="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8</xdr:row>
      <xdr:rowOff>200025</xdr:rowOff>
    </xdr:from>
    <xdr:to>
      <xdr:col>7</xdr:col>
      <xdr:colOff>323850</xdr:colOff>
      <xdr:row>15</xdr:row>
      <xdr:rowOff>95250</xdr:rowOff>
    </xdr:to>
    <xdr:pic>
      <xdr:nvPicPr>
        <xdr:cNvPr id="1051" name="Picture 1"/>
        <xdr:cNvPicPr>
          <a:picLocks noChangeAspect="1"/>
        </xdr:cNvPicPr>
      </xdr:nvPicPr>
      <xdr:blipFill>
        <a:blip xmlns:r="http://schemas.openxmlformats.org/officeDocument/2006/relationships" r:embed="rId1"/>
        <a:srcRect/>
        <a:stretch>
          <a:fillRect/>
        </a:stretch>
      </xdr:blipFill>
      <xdr:spPr bwMode="auto">
        <a:xfrm>
          <a:off x="1371600" y="2562225"/>
          <a:ext cx="4533900" cy="1457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1038225</xdr:colOff>
      <xdr:row>37</xdr:row>
      <xdr:rowOff>85725</xdr:rowOff>
    </xdr:from>
    <xdr:to>
      <xdr:col>3</xdr:col>
      <xdr:colOff>76200</xdr:colOff>
      <xdr:row>46</xdr:row>
      <xdr:rowOff>9525</xdr:rowOff>
    </xdr:to>
    <xdr:pic>
      <xdr:nvPicPr>
        <xdr:cNvPr id="12340" name="Picture 1"/>
        <xdr:cNvPicPr>
          <a:picLocks noChangeAspect="1"/>
        </xdr:cNvPicPr>
      </xdr:nvPicPr>
      <xdr:blipFill>
        <a:blip xmlns:r="http://schemas.openxmlformats.org/officeDocument/2006/relationships" r:embed="rId1"/>
        <a:srcRect l="-66" t="67570" r="71994" b="-401"/>
        <a:stretch>
          <a:fillRect/>
        </a:stretch>
      </xdr:blipFill>
      <xdr:spPr bwMode="auto">
        <a:xfrm>
          <a:off x="1628775" y="7658100"/>
          <a:ext cx="2771775" cy="1781175"/>
        </a:xfrm>
        <a:prstGeom prst="rect">
          <a:avLst/>
        </a:prstGeom>
        <a:noFill/>
        <a:ln w="9525">
          <a:noFill/>
          <a:miter lim="800000"/>
          <a:headEnd/>
          <a:tailEnd/>
        </a:ln>
      </xdr:spPr>
    </xdr:pic>
    <xdr:clientData/>
  </xdr:twoCellAnchor>
  <xdr:twoCellAnchor editAs="oneCell">
    <xdr:from>
      <xdr:col>6</xdr:col>
      <xdr:colOff>104775</xdr:colOff>
      <xdr:row>38</xdr:row>
      <xdr:rowOff>57150</xdr:rowOff>
    </xdr:from>
    <xdr:to>
      <xdr:col>7</xdr:col>
      <xdr:colOff>1143000</xdr:colOff>
      <xdr:row>52</xdr:row>
      <xdr:rowOff>133350</xdr:rowOff>
    </xdr:to>
    <xdr:pic>
      <xdr:nvPicPr>
        <xdr:cNvPr id="12341" name="Picture 2"/>
        <xdr:cNvPicPr>
          <a:picLocks noChangeAspect="1"/>
        </xdr:cNvPicPr>
      </xdr:nvPicPr>
      <xdr:blipFill>
        <a:blip xmlns:r="http://schemas.openxmlformats.org/officeDocument/2006/relationships" r:embed="rId2"/>
        <a:srcRect l="2827" t="2493" r="4887"/>
        <a:stretch>
          <a:fillRect/>
        </a:stretch>
      </xdr:blipFill>
      <xdr:spPr bwMode="auto">
        <a:xfrm>
          <a:off x="10029825" y="7820025"/>
          <a:ext cx="2905125" cy="2886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E36E00"/>
  </sheetPr>
  <dimension ref="A1:A174"/>
  <sheetViews>
    <sheetView zoomScale="60" zoomScaleNormal="60" workbookViewId="0">
      <selection activeCell="A26" sqref="A26"/>
    </sheetView>
  </sheetViews>
  <sheetFormatPr baseColWidth="10" defaultColWidth="9.140625" defaultRowHeight="15"/>
  <cols>
    <col min="1" max="1" width="242" style="2" customWidth="1"/>
    <col min="2" max="16384" width="9.140625" style="2"/>
  </cols>
  <sheetData>
    <row r="1" spans="1:1" ht="31.5">
      <c r="A1" s="63" t="s">
        <v>1432</v>
      </c>
    </row>
    <row r="3" spans="1:1">
      <c r="A3" s="126"/>
    </row>
    <row r="4" spans="1:1" ht="34.5">
      <c r="A4" s="127" t="s">
        <v>1433</v>
      </c>
    </row>
    <row r="5" spans="1:1" ht="34.5">
      <c r="A5" s="127" t="s">
        <v>1434</v>
      </c>
    </row>
    <row r="6" spans="1:1" ht="34.5">
      <c r="A6" s="127" t="s">
        <v>1435</v>
      </c>
    </row>
    <row r="7" spans="1:1" ht="17.25">
      <c r="A7" s="127"/>
    </row>
    <row r="8" spans="1:1" ht="18.75">
      <c r="A8" s="128" t="s">
        <v>1436</v>
      </c>
    </row>
    <row r="9" spans="1:1" ht="34.5">
      <c r="A9" s="137" t="s">
        <v>1599</v>
      </c>
    </row>
    <row r="10" spans="1:1" ht="69">
      <c r="A10" s="130" t="s">
        <v>1437</v>
      </c>
    </row>
    <row r="11" spans="1:1" ht="34.5">
      <c r="A11" s="130" t="s">
        <v>1438</v>
      </c>
    </row>
    <row r="12" spans="1:1" ht="17.25">
      <c r="A12" s="130" t="s">
        <v>1439</v>
      </c>
    </row>
    <row r="13" spans="1:1" ht="17.25">
      <c r="A13" s="130" t="s">
        <v>1440</v>
      </c>
    </row>
    <row r="14" spans="1:1" ht="34.5">
      <c r="A14" s="130" t="s">
        <v>1441</v>
      </c>
    </row>
    <row r="15" spans="1:1" ht="17.25">
      <c r="A15" s="130"/>
    </row>
    <row r="16" spans="1:1" ht="18.75">
      <c r="A16" s="128" t="s">
        <v>1442</v>
      </c>
    </row>
    <row r="17" spans="1:1" ht="17.25">
      <c r="A17" s="131" t="s">
        <v>1443</v>
      </c>
    </row>
    <row r="18" spans="1:1" ht="34.5">
      <c r="A18" s="132" t="s">
        <v>1444</v>
      </c>
    </row>
    <row r="19" spans="1:1" ht="34.5">
      <c r="A19" s="132" t="s">
        <v>1445</v>
      </c>
    </row>
    <row r="20" spans="1:1" ht="51.75">
      <c r="A20" s="132" t="s">
        <v>1446</v>
      </c>
    </row>
    <row r="21" spans="1:1" ht="86.25">
      <c r="A21" s="132" t="s">
        <v>1447</v>
      </c>
    </row>
    <row r="22" spans="1:1" ht="51.75">
      <c r="A22" s="132" t="s">
        <v>1448</v>
      </c>
    </row>
    <row r="23" spans="1:1" ht="34.5">
      <c r="A23" s="132" t="s">
        <v>1449</v>
      </c>
    </row>
    <row r="24" spans="1:1" ht="17.25">
      <c r="A24" s="132" t="s">
        <v>1450</v>
      </c>
    </row>
    <row r="25" spans="1:1" ht="17.25">
      <c r="A25" s="131" t="s">
        <v>1451</v>
      </c>
    </row>
    <row r="26" spans="1:1" ht="51.75">
      <c r="A26" s="133" t="s">
        <v>1452</v>
      </c>
    </row>
    <row r="27" spans="1:1" ht="17.25">
      <c r="A27" s="133" t="s">
        <v>1453</v>
      </c>
    </row>
    <row r="28" spans="1:1" ht="17.25">
      <c r="A28" s="131" t="s">
        <v>1454</v>
      </c>
    </row>
    <row r="29" spans="1:1" ht="34.5">
      <c r="A29" s="132" t="s">
        <v>1455</v>
      </c>
    </row>
    <row r="30" spans="1:1" ht="34.5">
      <c r="A30" s="132" t="s">
        <v>1456</v>
      </c>
    </row>
    <row r="31" spans="1:1" ht="34.5">
      <c r="A31" s="132" t="s">
        <v>1457</v>
      </c>
    </row>
    <row r="32" spans="1:1" ht="34.5">
      <c r="A32" s="132" t="s">
        <v>1458</v>
      </c>
    </row>
    <row r="33" spans="1:1" ht="17.25">
      <c r="A33" s="132"/>
    </row>
    <row r="34" spans="1:1" ht="18.75">
      <c r="A34" s="128" t="s">
        <v>1459</v>
      </c>
    </row>
    <row r="35" spans="1:1" ht="17.25">
      <c r="A35" s="131" t="s">
        <v>1460</v>
      </c>
    </row>
    <row r="36" spans="1:1" ht="34.5">
      <c r="A36" s="132" t="s">
        <v>1461</v>
      </c>
    </row>
    <row r="37" spans="1:1" ht="34.5">
      <c r="A37" s="132" t="s">
        <v>1462</v>
      </c>
    </row>
    <row r="38" spans="1:1" ht="34.5">
      <c r="A38" s="132" t="s">
        <v>1463</v>
      </c>
    </row>
    <row r="39" spans="1:1" ht="17.25">
      <c r="A39" s="132" t="s">
        <v>1464</v>
      </c>
    </row>
    <row r="40" spans="1:1" ht="17.25">
      <c r="A40" s="132" t="s">
        <v>1465</v>
      </c>
    </row>
    <row r="41" spans="1:1" ht="17.25">
      <c r="A41" s="131" t="s">
        <v>1466</v>
      </c>
    </row>
    <row r="42" spans="1:1" ht="17.25">
      <c r="A42" s="132" t="s">
        <v>1467</v>
      </c>
    </row>
    <row r="43" spans="1:1" ht="17.25">
      <c r="A43" s="133" t="s">
        <v>1468</v>
      </c>
    </row>
    <row r="44" spans="1:1" ht="17.25">
      <c r="A44" s="131" t="s">
        <v>1469</v>
      </c>
    </row>
    <row r="45" spans="1:1" ht="34.5">
      <c r="A45" s="133" t="s">
        <v>1470</v>
      </c>
    </row>
    <row r="46" spans="1:1" ht="34.5">
      <c r="A46" s="132" t="s">
        <v>1471</v>
      </c>
    </row>
    <row r="47" spans="1:1" ht="34.5">
      <c r="A47" s="132" t="s">
        <v>1472</v>
      </c>
    </row>
    <row r="48" spans="1:1" ht="17.25">
      <c r="A48" s="132" t="s">
        <v>1473</v>
      </c>
    </row>
    <row r="49" spans="1:1" ht="17.25">
      <c r="A49" s="133" t="s">
        <v>1474</v>
      </c>
    </row>
    <row r="50" spans="1:1" ht="17.25">
      <c r="A50" s="131" t="s">
        <v>1475</v>
      </c>
    </row>
    <row r="51" spans="1:1" ht="34.5">
      <c r="A51" s="133" t="s">
        <v>1476</v>
      </c>
    </row>
    <row r="52" spans="1:1" ht="17.25">
      <c r="A52" s="132" t="s">
        <v>1477</v>
      </c>
    </row>
    <row r="53" spans="1:1" ht="34.5">
      <c r="A53" s="133" t="s">
        <v>1478</v>
      </c>
    </row>
    <row r="54" spans="1:1" ht="17.25">
      <c r="A54" s="131" t="s">
        <v>1479</v>
      </c>
    </row>
    <row r="55" spans="1:1" ht="17.25">
      <c r="A55" s="133" t="s">
        <v>1480</v>
      </c>
    </row>
    <row r="56" spans="1:1" ht="34.5">
      <c r="A56" s="132" t="s">
        <v>1481</v>
      </c>
    </row>
    <row r="57" spans="1:1" ht="17.25">
      <c r="A57" s="132" t="s">
        <v>1482</v>
      </c>
    </row>
    <row r="58" spans="1:1" ht="17.25">
      <c r="A58" s="132" t="s">
        <v>1483</v>
      </c>
    </row>
    <row r="59" spans="1:1" ht="17.25">
      <c r="A59" s="131" t="s">
        <v>1484</v>
      </c>
    </row>
    <row r="60" spans="1:1" ht="17.25">
      <c r="A60" s="132" t="s">
        <v>1485</v>
      </c>
    </row>
    <row r="61" spans="1:1" ht="17.25">
      <c r="A61" s="134"/>
    </row>
    <row r="62" spans="1:1" ht="18.75">
      <c r="A62" s="128" t="s">
        <v>1486</v>
      </c>
    </row>
    <row r="63" spans="1:1" ht="17.25">
      <c r="A63" s="131" t="s">
        <v>1487</v>
      </c>
    </row>
    <row r="64" spans="1:1" ht="34.5">
      <c r="A64" s="132" t="s">
        <v>1488</v>
      </c>
    </row>
    <row r="65" spans="1:1" ht="17.25">
      <c r="A65" s="132" t="s">
        <v>1489</v>
      </c>
    </row>
    <row r="66" spans="1:1" ht="34.5">
      <c r="A66" s="130" t="s">
        <v>1490</v>
      </c>
    </row>
    <row r="67" spans="1:1" ht="34.5">
      <c r="A67" s="130" t="s">
        <v>1491</v>
      </c>
    </row>
    <row r="68" spans="1:1" ht="34.5">
      <c r="A68" s="130" t="s">
        <v>1492</v>
      </c>
    </row>
    <row r="69" spans="1:1" ht="17.25">
      <c r="A69" s="135" t="s">
        <v>1493</v>
      </c>
    </row>
    <row r="70" spans="1:1" ht="51.75">
      <c r="A70" s="130" t="s">
        <v>1494</v>
      </c>
    </row>
    <row r="71" spans="1:1" ht="17.25">
      <c r="A71" s="130" t="s">
        <v>1495</v>
      </c>
    </row>
    <row r="72" spans="1:1" ht="17.25">
      <c r="A72" s="135" t="s">
        <v>1496</v>
      </c>
    </row>
    <row r="73" spans="1:1" ht="17.25">
      <c r="A73" s="130" t="s">
        <v>1497</v>
      </c>
    </row>
    <row r="74" spans="1:1" ht="17.25">
      <c r="A74" s="135" t="s">
        <v>1498</v>
      </c>
    </row>
    <row r="75" spans="1:1" ht="34.5">
      <c r="A75" s="130" t="s">
        <v>1499</v>
      </c>
    </row>
    <row r="76" spans="1:1" ht="17.25">
      <c r="A76" s="130" t="s">
        <v>1500</v>
      </c>
    </row>
    <row r="77" spans="1:1" ht="51.75">
      <c r="A77" s="130" t="s">
        <v>1501</v>
      </c>
    </row>
    <row r="78" spans="1:1" ht="17.25">
      <c r="A78" s="135" t="s">
        <v>1502</v>
      </c>
    </row>
    <row r="79" spans="1:1" ht="17.25">
      <c r="A79" s="129" t="s">
        <v>1503</v>
      </c>
    </row>
    <row r="80" spans="1:1" ht="17.25">
      <c r="A80" s="135" t="s">
        <v>1504</v>
      </c>
    </row>
    <row r="81" spans="1:1" ht="34.5">
      <c r="A81" s="130" t="s">
        <v>1505</v>
      </c>
    </row>
    <row r="82" spans="1:1" ht="34.5">
      <c r="A82" s="130" t="s">
        <v>1506</v>
      </c>
    </row>
    <row r="83" spans="1:1" ht="34.5">
      <c r="A83" s="130" t="s">
        <v>1507</v>
      </c>
    </row>
    <row r="84" spans="1:1" ht="34.5">
      <c r="A84" s="130" t="s">
        <v>1508</v>
      </c>
    </row>
    <row r="85" spans="1:1" ht="34.5">
      <c r="A85" s="130" t="s">
        <v>1509</v>
      </c>
    </row>
    <row r="86" spans="1:1" ht="17.25">
      <c r="A86" s="135" t="s">
        <v>1510</v>
      </c>
    </row>
    <row r="87" spans="1:1" ht="17.25">
      <c r="A87" s="130" t="s">
        <v>1511</v>
      </c>
    </row>
    <row r="88" spans="1:1" ht="34.5">
      <c r="A88" s="130" t="s">
        <v>1512</v>
      </c>
    </row>
    <row r="89" spans="1:1" ht="17.25">
      <c r="A89" s="135" t="s">
        <v>1513</v>
      </c>
    </row>
    <row r="90" spans="1:1" ht="34.5">
      <c r="A90" s="130" t="s">
        <v>1514</v>
      </c>
    </row>
    <row r="91" spans="1:1" ht="17.25">
      <c r="A91" s="135" t="s">
        <v>1515</v>
      </c>
    </row>
    <row r="92" spans="1:1" ht="17.25">
      <c r="A92" s="129" t="s">
        <v>1516</v>
      </c>
    </row>
    <row r="93" spans="1:1" ht="17.25">
      <c r="A93" s="130" t="s">
        <v>1517</v>
      </c>
    </row>
    <row r="94" spans="1:1" ht="17.25">
      <c r="A94" s="130"/>
    </row>
    <row r="95" spans="1:1" ht="18.75">
      <c r="A95" s="128" t="s">
        <v>1518</v>
      </c>
    </row>
    <row r="96" spans="1:1" ht="34.5">
      <c r="A96" s="129" t="s">
        <v>1519</v>
      </c>
    </row>
    <row r="97" spans="1:1" ht="17.25">
      <c r="A97" s="129" t="s">
        <v>1520</v>
      </c>
    </row>
    <row r="98" spans="1:1" ht="17.25">
      <c r="A98" s="135" t="s">
        <v>1521</v>
      </c>
    </row>
    <row r="99" spans="1:1" ht="17.25">
      <c r="A99" s="127" t="s">
        <v>1522</v>
      </c>
    </row>
    <row r="100" spans="1:1" ht="17.25">
      <c r="A100" s="130" t="s">
        <v>1523</v>
      </c>
    </row>
    <row r="101" spans="1:1" ht="17.25">
      <c r="A101" s="130" t="s">
        <v>1524</v>
      </c>
    </row>
    <row r="102" spans="1:1" ht="17.25">
      <c r="A102" s="130" t="s">
        <v>1525</v>
      </c>
    </row>
    <row r="103" spans="1:1" ht="17.25">
      <c r="A103" s="130" t="s">
        <v>1526</v>
      </c>
    </row>
    <row r="104" spans="1:1" ht="34.5">
      <c r="A104" s="130" t="s">
        <v>1527</v>
      </c>
    </row>
    <row r="105" spans="1:1" ht="17.25">
      <c r="A105" s="127" t="s">
        <v>1528</v>
      </c>
    </row>
    <row r="106" spans="1:1" ht="17.25">
      <c r="A106" s="130" t="s">
        <v>1529</v>
      </c>
    </row>
    <row r="107" spans="1:1" ht="17.25">
      <c r="A107" s="130" t="s">
        <v>1530</v>
      </c>
    </row>
    <row r="108" spans="1:1" ht="17.25">
      <c r="A108" s="130" t="s">
        <v>1531</v>
      </c>
    </row>
    <row r="109" spans="1:1" ht="17.25">
      <c r="A109" s="130" t="s">
        <v>1532</v>
      </c>
    </row>
    <row r="110" spans="1:1" ht="17.25">
      <c r="A110" s="130" t="s">
        <v>1533</v>
      </c>
    </row>
    <row r="111" spans="1:1" ht="17.25">
      <c r="A111" s="130" t="s">
        <v>1534</v>
      </c>
    </row>
    <row r="112" spans="1:1" ht="17.25">
      <c r="A112" s="135" t="s">
        <v>1535</v>
      </c>
    </row>
    <row r="113" spans="1:1" ht="17.25">
      <c r="A113" s="130" t="s">
        <v>1536</v>
      </c>
    </row>
    <row r="114" spans="1:1" ht="17.25">
      <c r="A114" s="127" t="s">
        <v>1537</v>
      </c>
    </row>
    <row r="115" spans="1:1" ht="17.25">
      <c r="A115" s="130" t="s">
        <v>1538</v>
      </c>
    </row>
    <row r="116" spans="1:1" ht="17.25">
      <c r="A116" s="130" t="s">
        <v>1539</v>
      </c>
    </row>
    <row r="117" spans="1:1" ht="17.25">
      <c r="A117" s="127" t="s">
        <v>1540</v>
      </c>
    </row>
    <row r="118" spans="1:1" ht="17.25">
      <c r="A118" s="130" t="s">
        <v>1541</v>
      </c>
    </row>
    <row r="119" spans="1:1" ht="17.25">
      <c r="A119" s="130" t="s">
        <v>1542</v>
      </c>
    </row>
    <row r="120" spans="1:1" ht="17.25">
      <c r="A120" s="130" t="s">
        <v>1543</v>
      </c>
    </row>
    <row r="121" spans="1:1" ht="17.25">
      <c r="A121" s="135" t="s">
        <v>1544</v>
      </c>
    </row>
    <row r="122" spans="1:1" ht="17.25">
      <c r="A122" s="127" t="s">
        <v>1545</v>
      </c>
    </row>
    <row r="123" spans="1:1" ht="17.25">
      <c r="A123" s="127" t="s">
        <v>1546</v>
      </c>
    </row>
    <row r="124" spans="1:1" ht="17.25">
      <c r="A124" s="130" t="s">
        <v>1547</v>
      </c>
    </row>
    <row r="125" spans="1:1" ht="17.25">
      <c r="A125" s="130" t="s">
        <v>1548</v>
      </c>
    </row>
    <row r="126" spans="1:1" ht="17.25">
      <c r="A126" s="130" t="s">
        <v>1549</v>
      </c>
    </row>
    <row r="127" spans="1:1" ht="17.25">
      <c r="A127" s="130" t="s">
        <v>1550</v>
      </c>
    </row>
    <row r="128" spans="1:1" ht="17.25">
      <c r="A128" s="130" t="s">
        <v>1551</v>
      </c>
    </row>
    <row r="129" spans="1:1" ht="17.25">
      <c r="A129" s="135" t="s">
        <v>1552</v>
      </c>
    </row>
    <row r="130" spans="1:1" ht="34.5">
      <c r="A130" s="130" t="s">
        <v>1553</v>
      </c>
    </row>
    <row r="131" spans="1:1" ht="69">
      <c r="A131" s="130" t="s">
        <v>1554</v>
      </c>
    </row>
    <row r="132" spans="1:1" ht="34.5">
      <c r="A132" s="130" t="s">
        <v>1555</v>
      </c>
    </row>
    <row r="133" spans="1:1" ht="17.25">
      <c r="A133" s="135" t="s">
        <v>1556</v>
      </c>
    </row>
    <row r="134" spans="1:1" ht="34.5">
      <c r="A134" s="127" t="s">
        <v>1557</v>
      </c>
    </row>
    <row r="135" spans="1:1" ht="17.25">
      <c r="A135" s="127"/>
    </row>
    <row r="136" spans="1:1" ht="18.75">
      <c r="A136" s="128" t="s">
        <v>1558</v>
      </c>
    </row>
    <row r="137" spans="1:1" ht="17.25">
      <c r="A137" s="130" t="s">
        <v>1559</v>
      </c>
    </row>
    <row r="138" spans="1:1" ht="34.5">
      <c r="A138" s="132" t="s">
        <v>1560</v>
      </c>
    </row>
    <row r="139" spans="1:1" ht="34.5">
      <c r="A139" s="132" t="s">
        <v>1561</v>
      </c>
    </row>
    <row r="140" spans="1:1" ht="17.25">
      <c r="A140" s="131" t="s">
        <v>1562</v>
      </c>
    </row>
    <row r="141" spans="1:1" ht="17.25">
      <c r="A141" s="136" t="s">
        <v>1563</v>
      </c>
    </row>
    <row r="142" spans="1:1" ht="34.5">
      <c r="A142" s="133" t="s">
        <v>1564</v>
      </c>
    </row>
    <row r="143" spans="1:1" ht="17.25">
      <c r="A143" s="132" t="s">
        <v>1565</v>
      </c>
    </row>
    <row r="144" spans="1:1" ht="17.25">
      <c r="A144" s="132" t="s">
        <v>1566</v>
      </c>
    </row>
    <row r="145" spans="1:1" ht="17.25">
      <c r="A145" s="136" t="s">
        <v>1567</v>
      </c>
    </row>
    <row r="146" spans="1:1" ht="17.25">
      <c r="A146" s="131" t="s">
        <v>1568</v>
      </c>
    </row>
    <row r="147" spans="1:1" ht="17.25">
      <c r="A147" s="136" t="s">
        <v>1569</v>
      </c>
    </row>
    <row r="148" spans="1:1" ht="17.25">
      <c r="A148" s="132" t="s">
        <v>1570</v>
      </c>
    </row>
    <row r="149" spans="1:1" ht="17.25">
      <c r="A149" s="132" t="s">
        <v>1571</v>
      </c>
    </row>
    <row r="150" spans="1:1" ht="17.25">
      <c r="A150" s="132" t="s">
        <v>1572</v>
      </c>
    </row>
    <row r="151" spans="1:1" ht="34.5">
      <c r="A151" s="136" t="s">
        <v>1573</v>
      </c>
    </row>
    <row r="152" spans="1:1" ht="17.25">
      <c r="A152" s="131" t="s">
        <v>1574</v>
      </c>
    </row>
    <row r="153" spans="1:1" ht="17.25">
      <c r="A153" s="132" t="s">
        <v>1575</v>
      </c>
    </row>
    <row r="154" spans="1:1" ht="17.25">
      <c r="A154" s="132" t="s">
        <v>1576</v>
      </c>
    </row>
    <row r="155" spans="1:1" ht="17.25">
      <c r="A155" s="132" t="s">
        <v>1577</v>
      </c>
    </row>
    <row r="156" spans="1:1" ht="17.25">
      <c r="A156" s="132" t="s">
        <v>1578</v>
      </c>
    </row>
    <row r="157" spans="1:1" ht="34.5">
      <c r="A157" s="132" t="s">
        <v>1579</v>
      </c>
    </row>
    <row r="158" spans="1:1" ht="34.5">
      <c r="A158" s="132" t="s">
        <v>1580</v>
      </c>
    </row>
    <row r="159" spans="1:1" ht="17.25">
      <c r="A159" s="131" t="s">
        <v>1581</v>
      </c>
    </row>
    <row r="160" spans="1:1" ht="34.5">
      <c r="A160" s="132" t="s">
        <v>1582</v>
      </c>
    </row>
    <row r="161" spans="1:1" ht="34.5">
      <c r="A161" s="132" t="s">
        <v>1583</v>
      </c>
    </row>
    <row r="162" spans="1:1" ht="17.25">
      <c r="A162" s="132" t="s">
        <v>1584</v>
      </c>
    </row>
    <row r="163" spans="1:1" ht="17.25">
      <c r="A163" s="131" t="s">
        <v>1585</v>
      </c>
    </row>
    <row r="164" spans="1:1" ht="34.5">
      <c r="A164" s="138" t="s">
        <v>1600</v>
      </c>
    </row>
    <row r="165" spans="1:1" ht="34.5">
      <c r="A165" s="132" t="s">
        <v>1586</v>
      </c>
    </row>
    <row r="166" spans="1:1" ht="17.25">
      <c r="A166" s="131" t="s">
        <v>1587</v>
      </c>
    </row>
    <row r="167" spans="1:1" ht="17.25">
      <c r="A167" s="132" t="s">
        <v>1588</v>
      </c>
    </row>
    <row r="168" spans="1:1" ht="17.25">
      <c r="A168" s="131" t="s">
        <v>1589</v>
      </c>
    </row>
    <row r="169" spans="1:1" ht="17.25">
      <c r="A169" s="133" t="s">
        <v>1590</v>
      </c>
    </row>
    <row r="170" spans="1:1" ht="17.25">
      <c r="A170" s="133"/>
    </row>
    <row r="171" spans="1:1" ht="17.25">
      <c r="A171" s="133"/>
    </row>
    <row r="172" spans="1:1" ht="17.25">
      <c r="A172" s="133"/>
    </row>
    <row r="173" spans="1:1" ht="17.25">
      <c r="A173" s="133"/>
    </row>
    <row r="174" spans="1:1" ht="17.2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sheetPr>
    <tabColor rgb="FF243386"/>
  </sheetPr>
  <dimension ref="A1"/>
  <sheetViews>
    <sheetView zoomScale="80" zoomScaleNormal="80" workbookViewId="0"/>
  </sheetViews>
  <sheetFormatPr baseColWidth="10" defaultColWidth="9.140625" defaultRowHeight="15"/>
  <sheetData/>
  <sheetProtection password="FFA6" sheet="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tabColor rgb="FF243386"/>
  </sheetPr>
  <dimension ref="A1:N112"/>
  <sheetViews>
    <sheetView zoomScale="75" zoomScaleNormal="75" workbookViewId="0">
      <selection sqref="A1:B1"/>
    </sheetView>
  </sheetViews>
  <sheetFormatPr baseColWidth="10" defaultColWidth="8.85546875" defaultRowHeight="15" outlineLevelRow="1"/>
  <cols>
    <col min="1" max="1" width="13.28515625" style="66" customWidth="1"/>
    <col min="2" max="2" width="60.42578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c r="A1" s="215" t="s">
        <v>1746</v>
      </c>
      <c r="B1" s="215"/>
    </row>
    <row r="2" spans="1:13" ht="31.5">
      <c r="A2" s="63" t="s">
        <v>1745</v>
      </c>
      <c r="B2" s="63"/>
      <c r="C2" s="64"/>
      <c r="D2" s="64"/>
      <c r="E2" s="64"/>
      <c r="F2" s="145" t="s">
        <v>1769</v>
      </c>
      <c r="G2" s="98"/>
      <c r="H2" s="64"/>
      <c r="I2" s="63"/>
      <c r="J2" s="64"/>
      <c r="K2" s="64"/>
      <c r="L2" s="64"/>
      <c r="M2" s="64"/>
    </row>
    <row r="3" spans="1:13" ht="15.75" thickBot="1">
      <c r="A3" s="64"/>
      <c r="B3" s="65"/>
      <c r="C3" s="65"/>
      <c r="D3" s="64"/>
      <c r="E3" s="64"/>
      <c r="F3" s="64"/>
      <c r="G3" s="64"/>
      <c r="H3" s="64"/>
      <c r="L3" s="64"/>
      <c r="M3" s="64"/>
    </row>
    <row r="4" spans="1:13" ht="19.5" thickBot="1">
      <c r="A4" s="67"/>
      <c r="B4" s="68" t="s">
        <v>82</v>
      </c>
      <c r="C4" s="69" t="s">
        <v>226</v>
      </c>
      <c r="D4" s="67"/>
      <c r="E4" s="67"/>
      <c r="F4" s="64"/>
      <c r="G4" s="64"/>
      <c r="H4" s="64"/>
      <c r="I4" s="77" t="s">
        <v>1738</v>
      </c>
      <c r="J4" s="123" t="s">
        <v>1413</v>
      </c>
      <c r="L4" s="64"/>
      <c r="M4" s="64"/>
    </row>
    <row r="5" spans="1:13" ht="15.75" thickBot="1">
      <c r="H5" s="64"/>
      <c r="I5" s="142" t="s">
        <v>1415</v>
      </c>
      <c r="J5" s="66" t="s">
        <v>1416</v>
      </c>
      <c r="L5" s="64"/>
      <c r="M5" s="64"/>
    </row>
    <row r="6" spans="1:13" ht="18.75">
      <c r="A6" s="70"/>
      <c r="B6" s="71" t="s">
        <v>1642</v>
      </c>
      <c r="C6" s="70"/>
      <c r="E6" s="72"/>
      <c r="F6" s="72"/>
      <c r="G6" s="72"/>
      <c r="H6" s="64"/>
      <c r="I6" s="142" t="s">
        <v>1418</v>
      </c>
      <c r="J6" s="66" t="s">
        <v>1419</v>
      </c>
      <c r="L6" s="64"/>
      <c r="M6" s="64"/>
    </row>
    <row r="7" spans="1:13">
      <c r="B7" s="74" t="s">
        <v>1744</v>
      </c>
      <c r="H7" s="64"/>
      <c r="I7" s="142" t="s">
        <v>1421</v>
      </c>
      <c r="J7" s="66" t="s">
        <v>1422</v>
      </c>
      <c r="L7" s="64"/>
      <c r="M7" s="64"/>
    </row>
    <row r="8" spans="1:13">
      <c r="B8" s="74" t="s">
        <v>1655</v>
      </c>
      <c r="H8" s="64"/>
      <c r="I8" s="142" t="s">
        <v>1736</v>
      </c>
      <c r="J8" s="66" t="s">
        <v>1737</v>
      </c>
      <c r="L8" s="64"/>
      <c r="M8" s="64"/>
    </row>
    <row r="9" spans="1:13" ht="15.75" thickBot="1">
      <c r="B9" s="75" t="s">
        <v>1677</v>
      </c>
      <c r="H9" s="64"/>
      <c r="L9" s="64"/>
      <c r="M9" s="64"/>
    </row>
    <row r="10" spans="1:13">
      <c r="B10" s="76"/>
      <c r="H10" s="64"/>
      <c r="I10" s="143" t="s">
        <v>1740</v>
      </c>
      <c r="L10" s="64"/>
      <c r="M10" s="64"/>
    </row>
    <row r="11" spans="1:13">
      <c r="B11" s="76"/>
      <c r="H11" s="64"/>
      <c r="I11" s="143" t="s">
        <v>1742</v>
      </c>
      <c r="L11" s="64"/>
      <c r="M11" s="64"/>
    </row>
    <row r="12" spans="1:13" ht="37.5">
      <c r="A12" s="77" t="s">
        <v>92</v>
      </c>
      <c r="B12" s="77" t="s">
        <v>1726</v>
      </c>
      <c r="C12" s="78"/>
      <c r="D12" s="78"/>
      <c r="E12" s="78"/>
      <c r="F12" s="78"/>
      <c r="G12" s="78"/>
      <c r="H12" s="64"/>
      <c r="L12" s="64"/>
      <c r="M12" s="64"/>
    </row>
    <row r="13" spans="1:13" ht="15" customHeight="1">
      <c r="A13" s="85"/>
      <c r="B13" s="86" t="s">
        <v>1654</v>
      </c>
      <c r="C13" s="85" t="s">
        <v>1725</v>
      </c>
      <c r="D13" s="85" t="s">
        <v>1739</v>
      </c>
      <c r="E13" s="87"/>
      <c r="F13" s="88"/>
      <c r="G13" s="88"/>
      <c r="H13" s="64"/>
      <c r="L13" s="64"/>
      <c r="M13" s="64"/>
    </row>
    <row r="14" spans="1:13">
      <c r="A14" s="66" t="s">
        <v>1643</v>
      </c>
      <c r="B14" s="83" t="s">
        <v>1608</v>
      </c>
      <c r="C14" s="140" t="s">
        <v>1719</v>
      </c>
      <c r="D14" s="140" t="s">
        <v>1719</v>
      </c>
      <c r="E14" s="72"/>
      <c r="F14" s="72"/>
      <c r="G14" s="72"/>
      <c r="H14" s="64"/>
      <c r="L14" s="64"/>
      <c r="M14" s="64"/>
    </row>
    <row r="15" spans="1:13">
      <c r="A15" s="66" t="s">
        <v>1644</v>
      </c>
      <c r="B15" s="83" t="s">
        <v>503</v>
      </c>
      <c r="C15" s="191" t="s">
        <v>1416</v>
      </c>
      <c r="D15" s="191" t="s">
        <v>1416</v>
      </c>
      <c r="E15" s="72"/>
      <c r="F15" s="72"/>
      <c r="G15" s="72"/>
      <c r="H15" s="64"/>
      <c r="L15" s="64"/>
      <c r="M15" s="64"/>
    </row>
    <row r="16" spans="1:13">
      <c r="A16" s="66" t="s">
        <v>1645</v>
      </c>
      <c r="B16" s="83" t="s">
        <v>1609</v>
      </c>
      <c r="C16" s="191" t="s">
        <v>1416</v>
      </c>
      <c r="D16" s="191" t="s">
        <v>1416</v>
      </c>
      <c r="E16" s="72"/>
      <c r="F16" s="72"/>
      <c r="G16" s="72"/>
      <c r="H16" s="64"/>
      <c r="L16" s="64"/>
      <c r="M16" s="64"/>
    </row>
    <row r="17" spans="1:13">
      <c r="A17" s="66" t="s">
        <v>1646</v>
      </c>
      <c r="B17" s="83" t="s">
        <v>1610</v>
      </c>
      <c r="C17" s="191" t="s">
        <v>1416</v>
      </c>
      <c r="D17" s="191" t="s">
        <v>1416</v>
      </c>
      <c r="E17" s="72"/>
      <c r="F17" s="72"/>
      <c r="G17" s="72"/>
      <c r="H17" s="64"/>
      <c r="L17" s="64"/>
      <c r="M17" s="64"/>
    </row>
    <row r="18" spans="1:13">
      <c r="A18" s="66" t="s">
        <v>1647</v>
      </c>
      <c r="B18" s="83" t="s">
        <v>1611</v>
      </c>
      <c r="C18" s="191" t="s">
        <v>1416</v>
      </c>
      <c r="D18" s="191" t="s">
        <v>1416</v>
      </c>
      <c r="E18" s="72"/>
      <c r="F18" s="72"/>
      <c r="G18" s="72"/>
      <c r="H18" s="64"/>
      <c r="L18" s="64"/>
      <c r="M18" s="64"/>
    </row>
    <row r="19" spans="1:13">
      <c r="A19" s="66" t="s">
        <v>1648</v>
      </c>
      <c r="B19" s="83" t="s">
        <v>1612</v>
      </c>
      <c r="C19" s="191" t="s">
        <v>1416</v>
      </c>
      <c r="D19" s="191" t="s">
        <v>1416</v>
      </c>
      <c r="E19" s="72"/>
      <c r="F19" s="72"/>
      <c r="G19" s="72"/>
      <c r="H19" s="64"/>
      <c r="L19" s="64"/>
      <c r="M19" s="64"/>
    </row>
    <row r="20" spans="1:13">
      <c r="A20" s="66" t="s">
        <v>1649</v>
      </c>
      <c r="B20" s="83" t="s">
        <v>1613</v>
      </c>
      <c r="C20" s="191" t="s">
        <v>1416</v>
      </c>
      <c r="D20" s="191" t="s">
        <v>1416</v>
      </c>
      <c r="E20" s="72"/>
      <c r="F20" s="72"/>
      <c r="G20" s="72"/>
      <c r="H20" s="64"/>
      <c r="L20" s="64"/>
      <c r="M20" s="64"/>
    </row>
    <row r="21" spans="1:13">
      <c r="A21" s="66" t="s">
        <v>1650</v>
      </c>
      <c r="B21" s="83" t="s">
        <v>1614</v>
      </c>
      <c r="C21" s="191" t="s">
        <v>1416</v>
      </c>
      <c r="D21" s="191" t="s">
        <v>1416</v>
      </c>
      <c r="E21" s="72"/>
      <c r="F21" s="72"/>
      <c r="G21" s="72"/>
      <c r="H21" s="64"/>
      <c r="L21" s="64"/>
      <c r="M21" s="64"/>
    </row>
    <row r="22" spans="1:13">
      <c r="A22" s="66" t="s">
        <v>1651</v>
      </c>
      <c r="B22" s="83" t="s">
        <v>1615</v>
      </c>
      <c r="C22" s="191" t="s">
        <v>1416</v>
      </c>
      <c r="D22" s="191" t="s">
        <v>1416</v>
      </c>
      <c r="E22" s="72"/>
      <c r="F22" s="72"/>
      <c r="G22" s="72"/>
      <c r="H22" s="64"/>
      <c r="L22" s="64"/>
      <c r="M22" s="64"/>
    </row>
    <row r="23" spans="1:13">
      <c r="A23" s="66" t="s">
        <v>1652</v>
      </c>
      <c r="B23" s="83" t="s">
        <v>1721</v>
      </c>
      <c r="C23" s="191" t="s">
        <v>1416</v>
      </c>
      <c r="D23" s="191" t="s">
        <v>1416</v>
      </c>
      <c r="E23" s="72"/>
      <c r="F23" s="72"/>
      <c r="G23" s="72"/>
      <c r="H23" s="64"/>
      <c r="L23" s="64"/>
      <c r="M23" s="64"/>
    </row>
    <row r="24" spans="1:13">
      <c r="A24" s="66" t="s">
        <v>1723</v>
      </c>
      <c r="B24" s="83" t="s">
        <v>1722</v>
      </c>
      <c r="C24" s="191" t="s">
        <v>1416</v>
      </c>
      <c r="D24" s="191" t="s">
        <v>1416</v>
      </c>
      <c r="E24" s="72"/>
      <c r="F24" s="72"/>
      <c r="G24" s="72"/>
      <c r="H24" s="64"/>
      <c r="L24" s="64"/>
      <c r="M24" s="64"/>
    </row>
    <row r="25" spans="1:13" outlineLevel="1">
      <c r="A25" s="66" t="s">
        <v>1653</v>
      </c>
      <c r="B25" s="81"/>
      <c r="E25" s="72"/>
      <c r="F25" s="72"/>
      <c r="G25" s="72"/>
      <c r="H25" s="64"/>
      <c r="L25" s="64"/>
      <c r="M25" s="64"/>
    </row>
    <row r="26" spans="1:13" outlineLevel="1">
      <c r="A26" s="66" t="s">
        <v>1656</v>
      </c>
      <c r="B26" s="81"/>
      <c r="E26" s="72"/>
      <c r="F26" s="72"/>
      <c r="G26" s="72"/>
      <c r="H26" s="64"/>
      <c r="L26" s="64"/>
      <c r="M26" s="64"/>
    </row>
    <row r="27" spans="1:13" outlineLevel="1">
      <c r="A27" s="66" t="s">
        <v>1657</v>
      </c>
      <c r="B27" s="81"/>
      <c r="E27" s="72"/>
      <c r="F27" s="72"/>
      <c r="G27" s="72"/>
      <c r="H27" s="64"/>
      <c r="L27" s="64"/>
      <c r="M27" s="64"/>
    </row>
    <row r="28" spans="1:13" outlineLevel="1">
      <c r="A28" s="66" t="s">
        <v>1658</v>
      </c>
      <c r="B28" s="81"/>
      <c r="E28" s="72"/>
      <c r="F28" s="72"/>
      <c r="G28" s="72"/>
      <c r="H28" s="64"/>
      <c r="L28" s="64"/>
      <c r="M28" s="64"/>
    </row>
    <row r="29" spans="1:13" outlineLevel="1">
      <c r="A29" s="66" t="s">
        <v>1659</v>
      </c>
      <c r="B29" s="81"/>
      <c r="E29" s="72"/>
      <c r="F29" s="72"/>
      <c r="G29" s="72"/>
      <c r="H29" s="64"/>
      <c r="L29" s="64"/>
      <c r="M29" s="64"/>
    </row>
    <row r="30" spans="1:13" outlineLevel="1">
      <c r="A30" s="66" t="s">
        <v>1660</v>
      </c>
      <c r="B30" s="81"/>
      <c r="E30" s="72"/>
      <c r="F30" s="72"/>
      <c r="G30" s="72"/>
      <c r="H30" s="64"/>
      <c r="L30" s="64"/>
      <c r="M30" s="64"/>
    </row>
    <row r="31" spans="1:13" outlineLevel="1">
      <c r="A31" s="66" t="s">
        <v>1661</v>
      </c>
      <c r="B31" s="81"/>
      <c r="E31" s="72"/>
      <c r="F31" s="72"/>
      <c r="G31" s="72"/>
      <c r="H31" s="64"/>
      <c r="L31" s="64"/>
      <c r="M31" s="64"/>
    </row>
    <row r="32" spans="1:13" outlineLevel="1">
      <c r="A32" s="66" t="s">
        <v>1662</v>
      </c>
      <c r="B32" s="81"/>
      <c r="E32" s="72"/>
      <c r="F32" s="72"/>
      <c r="G32" s="72"/>
      <c r="H32" s="64"/>
      <c r="L32" s="64"/>
      <c r="M32" s="64"/>
    </row>
    <row r="33" spans="1:13" ht="18.75">
      <c r="A33" s="78"/>
      <c r="B33" s="77" t="s">
        <v>1655</v>
      </c>
      <c r="C33" s="78"/>
      <c r="D33" s="78"/>
      <c r="E33" s="78"/>
      <c r="F33" s="78"/>
      <c r="G33" s="78"/>
      <c r="H33" s="64"/>
      <c r="L33" s="64"/>
      <c r="M33" s="64"/>
    </row>
    <row r="34" spans="1:13" ht="15" customHeight="1">
      <c r="A34" s="85"/>
      <c r="B34" s="86" t="s">
        <v>1616</v>
      </c>
      <c r="C34" s="85" t="s">
        <v>1734</v>
      </c>
      <c r="D34" s="85" t="s">
        <v>1739</v>
      </c>
      <c r="E34" s="85" t="s">
        <v>1617</v>
      </c>
      <c r="F34" s="88"/>
      <c r="G34" s="88"/>
      <c r="H34" s="64"/>
      <c r="L34" s="64"/>
      <c r="M34" s="64"/>
    </row>
    <row r="35" spans="1:13">
      <c r="A35" s="66" t="s">
        <v>1678</v>
      </c>
      <c r="B35" s="140" t="s">
        <v>1719</v>
      </c>
      <c r="C35" s="140" t="s">
        <v>1735</v>
      </c>
      <c r="D35" s="140" t="s">
        <v>1720</v>
      </c>
      <c r="E35" s="140" t="s">
        <v>1718</v>
      </c>
      <c r="F35" s="141"/>
      <c r="G35" s="141"/>
      <c r="H35" s="64"/>
      <c r="L35" s="64"/>
      <c r="M35" s="64"/>
    </row>
    <row r="36" spans="1:13">
      <c r="A36" s="66" t="s">
        <v>1679</v>
      </c>
      <c r="B36" s="83" t="s">
        <v>1618</v>
      </c>
      <c r="C36" s="191" t="s">
        <v>1419</v>
      </c>
      <c r="D36" s="191" t="s">
        <v>1419</v>
      </c>
      <c r="E36" s="191" t="s">
        <v>1419</v>
      </c>
      <c r="H36" s="64"/>
      <c r="L36" s="64"/>
      <c r="M36" s="64"/>
    </row>
    <row r="37" spans="1:13">
      <c r="A37" s="66" t="s">
        <v>1680</v>
      </c>
      <c r="B37" s="83" t="s">
        <v>1619</v>
      </c>
      <c r="C37" s="191" t="s">
        <v>1419</v>
      </c>
      <c r="D37" s="191" t="s">
        <v>1419</v>
      </c>
      <c r="E37" s="191" t="s">
        <v>1419</v>
      </c>
      <c r="H37" s="64"/>
      <c r="L37" s="64"/>
      <c r="M37" s="64"/>
    </row>
    <row r="38" spans="1:13">
      <c r="A38" s="66" t="s">
        <v>1681</v>
      </c>
      <c r="B38" s="83" t="s">
        <v>1620</v>
      </c>
      <c r="C38" s="191" t="s">
        <v>1419</v>
      </c>
      <c r="D38" s="191" t="s">
        <v>1419</v>
      </c>
      <c r="E38" s="191" t="s">
        <v>1419</v>
      </c>
      <c r="H38" s="64"/>
      <c r="L38" s="64"/>
      <c r="M38" s="64"/>
    </row>
    <row r="39" spans="1:13">
      <c r="A39" s="66" t="s">
        <v>1682</v>
      </c>
      <c r="B39" s="83" t="s">
        <v>1621</v>
      </c>
      <c r="C39" s="191" t="s">
        <v>1419</v>
      </c>
      <c r="D39" s="191" t="s">
        <v>1419</v>
      </c>
      <c r="E39" s="191" t="s">
        <v>1419</v>
      </c>
      <c r="H39" s="64"/>
      <c r="L39" s="64"/>
      <c r="M39" s="64"/>
    </row>
    <row r="40" spans="1:13">
      <c r="A40" s="66" t="s">
        <v>1683</v>
      </c>
      <c r="B40" s="83" t="s">
        <v>1622</v>
      </c>
      <c r="C40" s="191" t="s">
        <v>1419</v>
      </c>
      <c r="D40" s="191" t="s">
        <v>1419</v>
      </c>
      <c r="E40" s="191" t="s">
        <v>1419</v>
      </c>
      <c r="H40" s="64"/>
      <c r="L40" s="64"/>
      <c r="M40" s="64"/>
    </row>
    <row r="41" spans="1:13">
      <c r="A41" s="66" t="s">
        <v>1684</v>
      </c>
      <c r="B41" s="83" t="s">
        <v>1623</v>
      </c>
      <c r="C41" s="191" t="s">
        <v>1419</v>
      </c>
      <c r="D41" s="191" t="s">
        <v>1419</v>
      </c>
      <c r="E41" s="191" t="s">
        <v>1419</v>
      </c>
      <c r="H41" s="64"/>
      <c r="L41" s="64"/>
      <c r="M41" s="64"/>
    </row>
    <row r="42" spans="1:13">
      <c r="A42" s="66" t="s">
        <v>1685</v>
      </c>
      <c r="B42" s="83" t="s">
        <v>1624</v>
      </c>
      <c r="C42" s="191" t="s">
        <v>1419</v>
      </c>
      <c r="D42" s="191" t="s">
        <v>1419</v>
      </c>
      <c r="E42" s="191" t="s">
        <v>1419</v>
      </c>
      <c r="H42" s="64"/>
      <c r="L42" s="64"/>
      <c r="M42" s="64"/>
    </row>
    <row r="43" spans="1:13">
      <c r="A43" s="66" t="s">
        <v>1686</v>
      </c>
      <c r="B43" s="83" t="s">
        <v>1625</v>
      </c>
      <c r="C43" s="191" t="s">
        <v>1419</v>
      </c>
      <c r="D43" s="191" t="s">
        <v>1419</v>
      </c>
      <c r="E43" s="191" t="s">
        <v>1419</v>
      </c>
      <c r="H43" s="64"/>
      <c r="L43" s="64"/>
      <c r="M43" s="64"/>
    </row>
    <row r="44" spans="1:13">
      <c r="A44" s="66" t="s">
        <v>1687</v>
      </c>
      <c r="B44" s="83" t="s">
        <v>1626</v>
      </c>
      <c r="C44" s="191" t="s">
        <v>1419</v>
      </c>
      <c r="D44" s="191" t="s">
        <v>1419</v>
      </c>
      <c r="E44" s="191" t="s">
        <v>1419</v>
      </c>
      <c r="H44" s="64"/>
      <c r="L44" s="64"/>
      <c r="M44" s="64"/>
    </row>
    <row r="45" spans="1:13">
      <c r="A45" s="66" t="s">
        <v>1688</v>
      </c>
      <c r="B45" s="83" t="s">
        <v>1627</v>
      </c>
      <c r="C45" s="191" t="s">
        <v>1419</v>
      </c>
      <c r="D45" s="191" t="s">
        <v>1419</v>
      </c>
      <c r="E45" s="191" t="s">
        <v>1419</v>
      </c>
      <c r="H45" s="64"/>
      <c r="L45" s="64"/>
      <c r="M45" s="64"/>
    </row>
    <row r="46" spans="1:13">
      <c r="A46" s="66" t="s">
        <v>1689</v>
      </c>
      <c r="B46" s="83" t="s">
        <v>1628</v>
      </c>
      <c r="C46" s="191" t="s">
        <v>1419</v>
      </c>
      <c r="D46" s="191" t="s">
        <v>1419</v>
      </c>
      <c r="E46" s="191" t="s">
        <v>1419</v>
      </c>
      <c r="H46" s="64"/>
      <c r="L46" s="64"/>
      <c r="M46" s="64"/>
    </row>
    <row r="47" spans="1:13">
      <c r="A47" s="66" t="s">
        <v>1690</v>
      </c>
      <c r="B47" s="83" t="s">
        <v>1629</v>
      </c>
      <c r="C47" s="191" t="s">
        <v>1419</v>
      </c>
      <c r="D47" s="191" t="s">
        <v>1419</v>
      </c>
      <c r="E47" s="191" t="s">
        <v>1419</v>
      </c>
      <c r="H47" s="64"/>
      <c r="L47" s="64"/>
      <c r="M47" s="64"/>
    </row>
    <row r="48" spans="1:13">
      <c r="A48" s="66" t="s">
        <v>1691</v>
      </c>
      <c r="B48" s="83" t="s">
        <v>1630</v>
      </c>
      <c r="C48" s="191" t="s">
        <v>1419</v>
      </c>
      <c r="D48" s="191" t="s">
        <v>1419</v>
      </c>
      <c r="E48" s="191" t="s">
        <v>1419</v>
      </c>
      <c r="H48" s="64"/>
      <c r="L48" s="64"/>
      <c r="M48" s="64"/>
    </row>
    <row r="49" spans="1:13">
      <c r="A49" s="66" t="s">
        <v>1692</v>
      </c>
      <c r="B49" s="83" t="s">
        <v>1631</v>
      </c>
      <c r="C49" s="191" t="s">
        <v>1419</v>
      </c>
      <c r="D49" s="191" t="s">
        <v>1419</v>
      </c>
      <c r="E49" s="191" t="s">
        <v>1419</v>
      </c>
      <c r="H49" s="64"/>
      <c r="L49" s="64"/>
      <c r="M49" s="64"/>
    </row>
    <row r="50" spans="1:13">
      <c r="A50" s="66" t="s">
        <v>1693</v>
      </c>
      <c r="B50" s="83" t="s">
        <v>1632</v>
      </c>
      <c r="C50" s="191" t="s">
        <v>1419</v>
      </c>
      <c r="D50" s="191" t="s">
        <v>1419</v>
      </c>
      <c r="E50" s="191" t="s">
        <v>1419</v>
      </c>
      <c r="H50" s="64"/>
      <c r="L50" s="64"/>
      <c r="M50" s="64"/>
    </row>
    <row r="51" spans="1:13">
      <c r="A51" s="66" t="s">
        <v>1694</v>
      </c>
      <c r="B51" s="83" t="s">
        <v>1633</v>
      </c>
      <c r="C51" s="191" t="s">
        <v>1419</v>
      </c>
      <c r="D51" s="191" t="s">
        <v>1419</v>
      </c>
      <c r="E51" s="191" t="s">
        <v>1419</v>
      </c>
      <c r="H51" s="64"/>
      <c r="L51" s="64"/>
      <c r="M51" s="64"/>
    </row>
    <row r="52" spans="1:13">
      <c r="A52" s="66" t="s">
        <v>1695</v>
      </c>
      <c r="B52" s="83" t="s">
        <v>1634</v>
      </c>
      <c r="C52" s="191" t="s">
        <v>1419</v>
      </c>
      <c r="D52" s="191" t="s">
        <v>1419</v>
      </c>
      <c r="E52" s="191" t="s">
        <v>1419</v>
      </c>
      <c r="H52" s="64"/>
      <c r="L52" s="64"/>
      <c r="M52" s="64"/>
    </row>
    <row r="53" spans="1:13">
      <c r="A53" s="66" t="s">
        <v>1696</v>
      </c>
      <c r="B53" s="83" t="s">
        <v>1635</v>
      </c>
      <c r="C53" s="191" t="s">
        <v>1419</v>
      </c>
      <c r="D53" s="191" t="s">
        <v>1419</v>
      </c>
      <c r="E53" s="191" t="s">
        <v>1419</v>
      </c>
      <c r="H53" s="64"/>
      <c r="L53" s="64"/>
      <c r="M53" s="64"/>
    </row>
    <row r="54" spans="1:13">
      <c r="A54" s="66" t="s">
        <v>1697</v>
      </c>
      <c r="B54" s="83" t="s">
        <v>1636</v>
      </c>
      <c r="C54" s="191" t="s">
        <v>1419</v>
      </c>
      <c r="D54" s="191" t="s">
        <v>1419</v>
      </c>
      <c r="E54" s="191" t="s">
        <v>1419</v>
      </c>
      <c r="H54" s="64"/>
      <c r="L54" s="64"/>
      <c r="M54" s="64"/>
    </row>
    <row r="55" spans="1:13">
      <c r="A55" s="66" t="s">
        <v>1698</v>
      </c>
      <c r="B55" s="83" t="s">
        <v>1637</v>
      </c>
      <c r="C55" s="191" t="s">
        <v>1419</v>
      </c>
      <c r="D55" s="191" t="s">
        <v>1419</v>
      </c>
      <c r="E55" s="191" t="s">
        <v>1419</v>
      </c>
      <c r="H55" s="64"/>
      <c r="L55" s="64"/>
      <c r="M55" s="64"/>
    </row>
    <row r="56" spans="1:13">
      <c r="A56" s="66" t="s">
        <v>1699</v>
      </c>
      <c r="B56" s="83" t="s">
        <v>1638</v>
      </c>
      <c r="C56" s="191" t="s">
        <v>1419</v>
      </c>
      <c r="D56" s="191" t="s">
        <v>1419</v>
      </c>
      <c r="E56" s="191" t="s">
        <v>1419</v>
      </c>
      <c r="H56" s="64"/>
      <c r="L56" s="64"/>
      <c r="M56" s="64"/>
    </row>
    <row r="57" spans="1:13">
      <c r="A57" s="66" t="s">
        <v>1700</v>
      </c>
      <c r="B57" s="83" t="s">
        <v>1639</v>
      </c>
      <c r="C57" s="191" t="s">
        <v>1419</v>
      </c>
      <c r="D57" s="191" t="s">
        <v>1419</v>
      </c>
      <c r="E57" s="191" t="s">
        <v>1419</v>
      </c>
      <c r="H57" s="64"/>
      <c r="L57" s="64"/>
      <c r="M57" s="64"/>
    </row>
    <row r="58" spans="1:13">
      <c r="A58" s="66" t="s">
        <v>1701</v>
      </c>
      <c r="B58" s="83" t="s">
        <v>1640</v>
      </c>
      <c r="C58" s="191" t="s">
        <v>1419</v>
      </c>
      <c r="D58" s="191" t="s">
        <v>1419</v>
      </c>
      <c r="E58" s="191" t="s">
        <v>1419</v>
      </c>
      <c r="H58" s="64"/>
      <c r="L58" s="64"/>
      <c r="M58" s="64"/>
    </row>
    <row r="59" spans="1:13">
      <c r="A59" s="66" t="s">
        <v>1702</v>
      </c>
      <c r="B59" s="83" t="s">
        <v>1641</v>
      </c>
      <c r="C59" s="191" t="s">
        <v>1419</v>
      </c>
      <c r="D59" s="191" t="s">
        <v>1419</v>
      </c>
      <c r="E59" s="191" t="s">
        <v>1419</v>
      </c>
      <c r="H59" s="64"/>
      <c r="L59" s="64"/>
      <c r="M59" s="64"/>
    </row>
    <row r="60" spans="1:13" outlineLevel="1">
      <c r="A60" s="66" t="s">
        <v>1663</v>
      </c>
      <c r="B60" s="83"/>
      <c r="E60" s="83"/>
      <c r="F60" s="83"/>
      <c r="G60" s="83"/>
      <c r="H60" s="64"/>
      <c r="L60" s="64"/>
      <c r="M60" s="64"/>
    </row>
    <row r="61" spans="1:13" outlineLevel="1">
      <c r="A61" s="66" t="s">
        <v>1664</v>
      </c>
      <c r="B61" s="83"/>
      <c r="E61" s="83"/>
      <c r="F61" s="83"/>
      <c r="G61" s="83"/>
      <c r="H61" s="64"/>
      <c r="L61" s="64"/>
      <c r="M61" s="64"/>
    </row>
    <row r="62" spans="1:13" outlineLevel="1">
      <c r="A62" s="66" t="s">
        <v>1665</v>
      </c>
      <c r="B62" s="83"/>
      <c r="E62" s="83"/>
      <c r="F62" s="83"/>
      <c r="G62" s="83"/>
      <c r="H62" s="64"/>
      <c r="L62" s="64"/>
      <c r="M62" s="64"/>
    </row>
    <row r="63" spans="1:13" outlineLevel="1">
      <c r="A63" s="66" t="s">
        <v>1666</v>
      </c>
      <c r="B63" s="83"/>
      <c r="E63" s="83"/>
      <c r="F63" s="83"/>
      <c r="G63" s="83"/>
      <c r="H63" s="64"/>
      <c r="L63" s="64"/>
      <c r="M63" s="64"/>
    </row>
    <row r="64" spans="1:13" outlineLevel="1">
      <c r="A64" s="66" t="s">
        <v>1667</v>
      </c>
      <c r="B64" s="83"/>
      <c r="E64" s="83"/>
      <c r="F64" s="83"/>
      <c r="G64" s="83"/>
      <c r="H64" s="64"/>
      <c r="L64" s="64"/>
      <c r="M64" s="64"/>
    </row>
    <row r="65" spans="1:14" outlineLevel="1">
      <c r="A65" s="66" t="s">
        <v>1668</v>
      </c>
      <c r="B65" s="83"/>
      <c r="E65" s="83"/>
      <c r="F65" s="83"/>
      <c r="G65" s="83"/>
      <c r="H65" s="64"/>
      <c r="L65" s="64"/>
      <c r="M65" s="64"/>
    </row>
    <row r="66" spans="1:14" outlineLevel="1">
      <c r="A66" s="66" t="s">
        <v>1669</v>
      </c>
      <c r="B66" s="83"/>
      <c r="E66" s="83"/>
      <c r="F66" s="83"/>
      <c r="G66" s="83"/>
      <c r="H66" s="64"/>
      <c r="L66" s="64"/>
      <c r="M66" s="64"/>
    </row>
    <row r="67" spans="1:14" outlineLevel="1">
      <c r="A67" s="66" t="s">
        <v>1670</v>
      </c>
      <c r="B67" s="83"/>
      <c r="E67" s="83"/>
      <c r="F67" s="83"/>
      <c r="G67" s="83"/>
      <c r="H67" s="64"/>
      <c r="L67" s="64"/>
      <c r="M67" s="64"/>
    </row>
    <row r="68" spans="1:14" outlineLevel="1">
      <c r="A68" s="66" t="s">
        <v>1671</v>
      </c>
      <c r="B68" s="83"/>
      <c r="E68" s="83"/>
      <c r="F68" s="83"/>
      <c r="G68" s="83"/>
      <c r="H68" s="64"/>
      <c r="L68" s="64"/>
      <c r="M68" s="64"/>
    </row>
    <row r="69" spans="1:14" outlineLevel="1">
      <c r="A69" s="66" t="s">
        <v>1672</v>
      </c>
      <c r="B69" s="83"/>
      <c r="E69" s="83"/>
      <c r="F69" s="83"/>
      <c r="G69" s="83"/>
      <c r="H69" s="64"/>
      <c r="L69" s="64"/>
      <c r="M69" s="64"/>
    </row>
    <row r="70" spans="1:14" outlineLevel="1">
      <c r="A70" s="66" t="s">
        <v>1673</v>
      </c>
      <c r="B70" s="83"/>
      <c r="E70" s="83"/>
      <c r="F70" s="83"/>
      <c r="G70" s="83"/>
      <c r="H70" s="64"/>
      <c r="L70" s="64"/>
      <c r="M70" s="64"/>
    </row>
    <row r="71" spans="1:14" outlineLevel="1">
      <c r="A71" s="66" t="s">
        <v>1674</v>
      </c>
      <c r="B71" s="83"/>
      <c r="E71" s="83"/>
      <c r="F71" s="83"/>
      <c r="G71" s="83"/>
      <c r="H71" s="64"/>
      <c r="L71" s="64"/>
      <c r="M71" s="64"/>
    </row>
    <row r="72" spans="1:14" outlineLevel="1">
      <c r="A72" s="66" t="s">
        <v>1675</v>
      </c>
      <c r="B72" s="83"/>
      <c r="E72" s="83"/>
      <c r="F72" s="83"/>
      <c r="G72" s="83"/>
      <c r="H72" s="64"/>
      <c r="L72" s="64"/>
      <c r="M72" s="64"/>
    </row>
    <row r="73" spans="1:14" ht="18.75">
      <c r="A73" s="78"/>
      <c r="B73" s="77" t="s">
        <v>1677</v>
      </c>
      <c r="C73" s="78"/>
      <c r="D73" s="78"/>
      <c r="E73" s="78"/>
      <c r="F73" s="78"/>
      <c r="G73" s="78"/>
      <c r="H73" s="64"/>
    </row>
    <row r="74" spans="1:14" ht="15" customHeight="1">
      <c r="A74" s="85"/>
      <c r="B74" s="86" t="s">
        <v>991</v>
      </c>
      <c r="C74" s="85" t="s">
        <v>1743</v>
      </c>
      <c r="D74" s="85"/>
      <c r="E74" s="88"/>
      <c r="F74" s="88"/>
      <c r="G74" s="88"/>
      <c r="H74" s="96"/>
      <c r="I74" s="96"/>
      <c r="J74" s="96"/>
      <c r="K74" s="96"/>
      <c r="L74" s="96"/>
      <c r="M74" s="96"/>
      <c r="N74" s="96"/>
    </row>
    <row r="75" spans="1:14">
      <c r="A75" s="66" t="s">
        <v>1703</v>
      </c>
      <c r="B75" s="66" t="s">
        <v>1724</v>
      </c>
      <c r="C75" s="153">
        <v>70.760000000000005</v>
      </c>
      <c r="H75" s="64"/>
    </row>
    <row r="76" spans="1:14">
      <c r="A76" s="66" t="s">
        <v>1704</v>
      </c>
      <c r="B76" s="66" t="s">
        <v>1741</v>
      </c>
      <c r="C76" s="66">
        <v>235.2</v>
      </c>
      <c r="H76" s="64"/>
    </row>
    <row r="77" spans="1:14" outlineLevel="1">
      <c r="A77" s="66" t="s">
        <v>1705</v>
      </c>
      <c r="H77" s="64"/>
    </row>
    <row r="78" spans="1:14" outlineLevel="1">
      <c r="A78" s="66" t="s">
        <v>1706</v>
      </c>
      <c r="H78" s="64"/>
    </row>
    <row r="79" spans="1:14" outlineLevel="1">
      <c r="A79" s="66" t="s">
        <v>1707</v>
      </c>
      <c r="H79" s="64"/>
    </row>
    <row r="80" spans="1:14" outlineLevel="1">
      <c r="A80" s="66" t="s">
        <v>1708</v>
      </c>
      <c r="H80" s="64"/>
    </row>
    <row r="81" spans="1:8">
      <c r="A81" s="85"/>
      <c r="B81" s="86" t="s">
        <v>1709</v>
      </c>
      <c r="C81" s="85" t="s">
        <v>587</v>
      </c>
      <c r="D81" s="85" t="s">
        <v>588</v>
      </c>
      <c r="E81" s="88" t="s">
        <v>1003</v>
      </c>
      <c r="F81" s="88" t="s">
        <v>1188</v>
      </c>
      <c r="G81" s="88" t="s">
        <v>1733</v>
      </c>
      <c r="H81" s="64"/>
    </row>
    <row r="82" spans="1:8">
      <c r="A82" s="66" t="s">
        <v>1710</v>
      </c>
      <c r="B82" s="66" t="s">
        <v>1727</v>
      </c>
      <c r="C82" s="196">
        <v>9.0203175986035052E-3</v>
      </c>
      <c r="D82" s="196">
        <v>1.62252282332375E-2</v>
      </c>
      <c r="E82" s="199" t="s">
        <v>1419</v>
      </c>
      <c r="F82" s="199" t="s">
        <v>1419</v>
      </c>
      <c r="G82" s="196">
        <v>1.0872961873353796E-2</v>
      </c>
      <c r="H82" s="64"/>
    </row>
    <row r="83" spans="1:8">
      <c r="A83" s="66" t="s">
        <v>1711</v>
      </c>
      <c r="B83" s="66" t="s">
        <v>1730</v>
      </c>
      <c r="C83" s="200">
        <v>4.4811639935420965E-3</v>
      </c>
      <c r="D83" s="200">
        <v>1.0289235929247617E-2</v>
      </c>
      <c r="E83" s="199" t="s">
        <v>1419</v>
      </c>
      <c r="F83" s="199" t="s">
        <v>1419</v>
      </c>
      <c r="G83" s="196">
        <v>5.9746302923880503E-3</v>
      </c>
      <c r="H83" s="64"/>
    </row>
    <row r="84" spans="1:8">
      <c r="A84" s="66" t="s">
        <v>1712</v>
      </c>
      <c r="B84" s="66" t="s">
        <v>1728</v>
      </c>
      <c r="C84" s="200">
        <v>3.9102138251785627E-3</v>
      </c>
      <c r="D84" s="200">
        <v>4.1719666230127395E-3</v>
      </c>
      <c r="E84" s="199" t="s">
        <v>1419</v>
      </c>
      <c r="F84" s="199" t="s">
        <v>1419</v>
      </c>
      <c r="G84" s="196">
        <v>3.9775199788421867E-3</v>
      </c>
      <c r="H84" s="64"/>
    </row>
    <row r="85" spans="1:8">
      <c r="A85" s="66" t="s">
        <v>1713</v>
      </c>
      <c r="B85" s="66" t="s">
        <v>1729</v>
      </c>
      <c r="C85" s="200">
        <v>2.8494959286526544E-3</v>
      </c>
      <c r="D85" s="200">
        <v>4.3699279488886985E-3</v>
      </c>
      <c r="E85" s="199" t="s">
        <v>1419</v>
      </c>
      <c r="F85" s="199" t="s">
        <v>1419</v>
      </c>
      <c r="G85" s="196">
        <v>3.2404542375450477E-3</v>
      </c>
      <c r="H85" s="64"/>
    </row>
    <row r="86" spans="1:8">
      <c r="A86" s="66" t="s">
        <v>1732</v>
      </c>
      <c r="B86" s="66" t="s">
        <v>1731</v>
      </c>
      <c r="C86" s="200">
        <v>5.675250241879432E-3</v>
      </c>
      <c r="D86" s="200">
        <v>2.5602392020039555E-2</v>
      </c>
      <c r="E86" s="199" t="s">
        <v>1419</v>
      </c>
      <c r="F86" s="199" t="s">
        <v>1419</v>
      </c>
      <c r="G86" s="196">
        <v>1.0799242335546966E-2</v>
      </c>
      <c r="H86" s="64"/>
    </row>
    <row r="87" spans="1:8" outlineLevel="1">
      <c r="A87" s="66" t="s">
        <v>1714</v>
      </c>
      <c r="H87" s="64"/>
    </row>
    <row r="88" spans="1:8" outlineLevel="1">
      <c r="A88" s="66" t="s">
        <v>1715</v>
      </c>
      <c r="H88" s="64"/>
    </row>
    <row r="89" spans="1:8" outlineLevel="1">
      <c r="A89" s="66" t="s">
        <v>1716</v>
      </c>
      <c r="H89" s="64"/>
    </row>
    <row r="90" spans="1:8" outlineLevel="1">
      <c r="A90" s="66" t="s">
        <v>1717</v>
      </c>
      <c r="H90" s="64"/>
    </row>
    <row r="91" spans="1:8">
      <c r="H91" s="64"/>
    </row>
    <row r="92" spans="1:8">
      <c r="H92" s="64"/>
    </row>
    <row r="93" spans="1:8">
      <c r="H93" s="64"/>
    </row>
    <row r="94" spans="1:8">
      <c r="H94" s="64"/>
    </row>
    <row r="95" spans="1:8">
      <c r="H95" s="64"/>
    </row>
    <row r="96" spans="1:8">
      <c r="H96" s="64"/>
    </row>
    <row r="97" spans="8:8">
      <c r="H97" s="64"/>
    </row>
    <row r="98" spans="8:8">
      <c r="H98" s="64"/>
    </row>
    <row r="99" spans="8:8">
      <c r="H99" s="64"/>
    </row>
    <row r="100" spans="8:8">
      <c r="H100" s="64"/>
    </row>
    <row r="101" spans="8:8">
      <c r="H101" s="64"/>
    </row>
    <row r="102" spans="8:8">
      <c r="H102" s="64"/>
    </row>
    <row r="103" spans="8:8">
      <c r="H103" s="64"/>
    </row>
    <row r="104" spans="8:8">
      <c r="H104" s="64"/>
    </row>
    <row r="105" spans="8:8">
      <c r="H105" s="64"/>
    </row>
    <row r="106" spans="8:8">
      <c r="H106" s="64"/>
    </row>
    <row r="107" spans="8:8">
      <c r="H107" s="64"/>
    </row>
    <row r="108" spans="8:8">
      <c r="H108" s="64"/>
    </row>
    <row r="109" spans="8:8">
      <c r="H109" s="64"/>
    </row>
    <row r="110" spans="8:8">
      <c r="H110" s="64"/>
    </row>
    <row r="111" spans="8:8">
      <c r="H111" s="64"/>
    </row>
    <row r="112" spans="8:8">
      <c r="H112" s="64"/>
    </row>
  </sheetData>
  <sheetProtection password="FBA6"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dimension ref="A1"/>
  <sheetViews>
    <sheetView zoomScale="80" zoomScaleNormal="80" workbookViewId="0"/>
  </sheetViews>
  <sheetFormatPr baseColWidth="10" defaultColWidth="9.140625" defaultRowHeight="15"/>
  <sheetData/>
  <sheetProtection password="FFA6" sheet="1"/>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zoomScale="80" zoomScaleNormal="80" workbookViewId="0"/>
  </sheetViews>
  <sheetFormatPr baseColWidth="10" defaultColWidth="9.140625" defaultRowHeight="15"/>
  <sheetData/>
  <sheetProtection password="FFA6" sheet="1"/>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847A75"/>
  </sheetPr>
  <dimension ref="B1:J40"/>
  <sheetViews>
    <sheetView tabSelected="1" zoomScale="80" zoomScaleNormal="80" workbookViewId="0">
      <selection activeCell="H6" sqref="H6"/>
    </sheetView>
  </sheetViews>
  <sheetFormatPr baseColWidth="10" defaultColWidth="9.140625" defaultRowHeight="15"/>
  <cols>
    <col min="2" max="10" width="12.42578125" style="2" customWidth="1"/>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208" t="s">
        <v>1748</v>
      </c>
      <c r="F6" s="208"/>
      <c r="G6" s="208"/>
      <c r="H6" s="7"/>
      <c r="I6" s="7"/>
      <c r="J6" s="8"/>
    </row>
    <row r="7" spans="2:10" ht="26.25">
      <c r="B7" s="6"/>
      <c r="C7" s="7"/>
      <c r="D7" s="7"/>
      <c r="E7" s="7"/>
      <c r="F7" s="12" t="s">
        <v>650</v>
      </c>
      <c r="G7" s="7"/>
      <c r="H7" s="7"/>
      <c r="I7" s="7"/>
      <c r="J7" s="8"/>
    </row>
    <row r="8" spans="2:10" ht="26.25">
      <c r="B8" s="6"/>
      <c r="C8" s="7"/>
      <c r="D8" s="7"/>
      <c r="E8" s="7"/>
      <c r="F8" s="189" t="s">
        <v>1817</v>
      </c>
      <c r="G8" s="7"/>
      <c r="H8" s="7"/>
      <c r="I8" s="7"/>
      <c r="J8" s="8"/>
    </row>
    <row r="9" spans="2:10" ht="21">
      <c r="B9" s="6"/>
      <c r="C9" s="7"/>
      <c r="D9" s="7"/>
      <c r="E9" s="7"/>
      <c r="F9" s="190" t="s">
        <v>1818</v>
      </c>
      <c r="G9" s="7"/>
      <c r="H9" s="7"/>
      <c r="I9" s="7"/>
      <c r="J9" s="8"/>
    </row>
    <row r="10" spans="2:10" ht="21">
      <c r="B10" s="6"/>
      <c r="C10" s="7"/>
      <c r="D10" s="7"/>
      <c r="E10" s="7"/>
      <c r="F10" s="190" t="s">
        <v>1819</v>
      </c>
      <c r="G10" s="7"/>
      <c r="H10" s="7"/>
      <c r="I10" s="7"/>
      <c r="J10" s="8"/>
    </row>
    <row r="11" spans="2:10" ht="21">
      <c r="B11" s="6"/>
      <c r="C11" s="7"/>
      <c r="D11" s="7"/>
      <c r="E11" s="7"/>
      <c r="F11" s="13"/>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4" t="s">
        <v>14</v>
      </c>
      <c r="G22" s="7"/>
      <c r="H22" s="7"/>
      <c r="I22" s="7"/>
      <c r="J22" s="8"/>
    </row>
    <row r="23" spans="2:10">
      <c r="B23" s="6"/>
      <c r="C23" s="7"/>
      <c r="D23" s="7"/>
      <c r="E23" s="7"/>
      <c r="F23" s="15"/>
      <c r="G23" s="7"/>
      <c r="H23" s="7"/>
      <c r="I23" s="7"/>
      <c r="J23" s="8"/>
    </row>
    <row r="24" spans="2:10">
      <c r="B24" s="6"/>
      <c r="C24" s="7"/>
      <c r="D24" s="211" t="s">
        <v>15</v>
      </c>
      <c r="E24" s="212" t="s">
        <v>16</v>
      </c>
      <c r="F24" s="212"/>
      <c r="G24" s="212"/>
      <c r="H24" s="212"/>
      <c r="I24" s="7"/>
      <c r="J24" s="8"/>
    </row>
    <row r="25" spans="2:10">
      <c r="B25" s="6"/>
      <c r="C25" s="7"/>
      <c r="D25" s="7"/>
      <c r="E25" s="16"/>
      <c r="F25" s="16"/>
      <c r="G25" s="16"/>
      <c r="H25" s="7"/>
      <c r="I25" s="7"/>
      <c r="J25" s="8"/>
    </row>
    <row r="26" spans="2:10">
      <c r="B26" s="6"/>
      <c r="C26" s="7"/>
      <c r="D26" s="211" t="s">
        <v>17</v>
      </c>
      <c r="E26" s="212"/>
      <c r="F26" s="212"/>
      <c r="G26" s="212"/>
      <c r="H26" s="212"/>
      <c r="I26" s="7"/>
      <c r="J26" s="8"/>
    </row>
    <row r="27" spans="2:10">
      <c r="B27" s="6"/>
      <c r="C27" s="7"/>
      <c r="D27" s="17"/>
      <c r="E27" s="17"/>
      <c r="F27" s="17"/>
      <c r="G27" s="17"/>
      <c r="H27" s="17"/>
      <c r="I27" s="7"/>
      <c r="J27" s="8"/>
    </row>
    <row r="28" spans="2:10">
      <c r="B28" s="6"/>
      <c r="C28" s="7"/>
      <c r="D28" s="211" t="s">
        <v>18</v>
      </c>
      <c r="E28" s="212" t="s">
        <v>16</v>
      </c>
      <c r="F28" s="212"/>
      <c r="G28" s="212"/>
      <c r="H28" s="212"/>
      <c r="I28" s="7"/>
      <c r="J28" s="8"/>
    </row>
    <row r="29" spans="2:10">
      <c r="B29" s="6"/>
      <c r="C29" s="7"/>
      <c r="D29" s="17"/>
      <c r="E29" s="17"/>
      <c r="F29" s="17"/>
      <c r="G29" s="17"/>
      <c r="H29" s="17"/>
      <c r="I29" s="7"/>
      <c r="J29" s="8"/>
    </row>
    <row r="30" spans="2:10">
      <c r="B30" s="6"/>
      <c r="C30" s="7"/>
      <c r="D30" s="211" t="s">
        <v>19</v>
      </c>
      <c r="E30" s="212" t="s">
        <v>16</v>
      </c>
      <c r="F30" s="212"/>
      <c r="G30" s="212"/>
      <c r="H30" s="212"/>
      <c r="I30" s="7"/>
      <c r="J30" s="8"/>
    </row>
    <row r="31" spans="2:10">
      <c r="B31" s="6"/>
      <c r="C31" s="7"/>
      <c r="D31" s="17"/>
      <c r="E31" s="17"/>
      <c r="F31" s="17"/>
      <c r="G31" s="17"/>
      <c r="H31" s="17"/>
      <c r="I31" s="7"/>
      <c r="J31" s="8"/>
    </row>
    <row r="32" spans="2:10">
      <c r="B32" s="6"/>
      <c r="C32" s="7"/>
      <c r="D32" s="211" t="s">
        <v>20</v>
      </c>
      <c r="E32" s="212" t="s">
        <v>16</v>
      </c>
      <c r="F32" s="212"/>
      <c r="G32" s="212"/>
      <c r="H32" s="212"/>
      <c r="I32" s="7"/>
      <c r="J32" s="8"/>
    </row>
    <row r="33" spans="2:10">
      <c r="B33" s="6"/>
      <c r="C33" s="7"/>
      <c r="D33" s="16"/>
      <c r="E33" s="16"/>
      <c r="F33" s="16"/>
      <c r="G33" s="16"/>
      <c r="H33" s="16"/>
      <c r="I33" s="7"/>
      <c r="J33" s="8"/>
    </row>
    <row r="34" spans="2:10">
      <c r="B34" s="6"/>
      <c r="C34" s="7"/>
      <c r="D34" s="211" t="s">
        <v>21</v>
      </c>
      <c r="E34" s="212" t="s">
        <v>16</v>
      </c>
      <c r="F34" s="212"/>
      <c r="G34" s="212"/>
      <c r="H34" s="212"/>
      <c r="I34" s="7"/>
      <c r="J34" s="8"/>
    </row>
    <row r="35" spans="2:10">
      <c r="B35" s="6"/>
      <c r="C35" s="7"/>
      <c r="D35" s="7"/>
      <c r="E35" s="7"/>
      <c r="F35" s="7"/>
      <c r="G35" s="7"/>
      <c r="H35" s="7"/>
      <c r="I35" s="7"/>
      <c r="J35" s="8"/>
    </row>
    <row r="36" spans="2:10">
      <c r="B36" s="6"/>
      <c r="C36" s="7"/>
      <c r="D36" s="209" t="s">
        <v>22</v>
      </c>
      <c r="E36" s="210"/>
      <c r="F36" s="210"/>
      <c r="G36" s="210"/>
      <c r="H36" s="210"/>
      <c r="I36" s="7"/>
      <c r="J36" s="8"/>
    </row>
    <row r="37" spans="2:10">
      <c r="B37" s="6"/>
      <c r="C37" s="7"/>
      <c r="D37" s="7"/>
      <c r="E37" s="7"/>
      <c r="F37" s="15"/>
      <c r="G37" s="7"/>
      <c r="H37" s="7"/>
      <c r="I37" s="7"/>
      <c r="J37" s="8"/>
    </row>
    <row r="38" spans="2:10">
      <c r="B38" s="6"/>
      <c r="C38" s="7"/>
      <c r="D38" s="209" t="s">
        <v>1747</v>
      </c>
      <c r="E38" s="210"/>
      <c r="F38" s="210"/>
      <c r="G38" s="210"/>
      <c r="H38" s="210"/>
      <c r="I38" s="7"/>
      <c r="J38" s="8"/>
    </row>
    <row r="39" spans="2:10">
      <c r="B39" s="6"/>
      <c r="C39" s="7"/>
      <c r="D39" s="144"/>
      <c r="E39" s="144"/>
      <c r="F39" s="144"/>
      <c r="G39" s="144"/>
      <c r="H39" s="144"/>
      <c r="I39" s="7"/>
      <c r="J39" s="8"/>
    </row>
    <row r="40" spans="2:10" ht="15.75" thickBot="1">
      <c r="B40" s="18"/>
      <c r="C40" s="19"/>
      <c r="D40" s="19"/>
      <c r="E40" s="19"/>
      <c r="F40" s="19"/>
      <c r="G40" s="19"/>
      <c r="H40" s="19"/>
      <c r="I40" s="19"/>
      <c r="J40" s="20"/>
    </row>
  </sheetData>
  <sheetProtection password="F066" sheet="1"/>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sheetPr>
    <tabColor rgb="FF847A75"/>
    <pageSetUpPr fitToPage="1"/>
  </sheetPr>
  <dimension ref="A1:T59"/>
  <sheetViews>
    <sheetView zoomScale="80" zoomScaleNormal="80" workbookViewId="0">
      <selection activeCell="A4" sqref="A4"/>
    </sheetView>
  </sheetViews>
  <sheetFormatPr baseColWidth="10" defaultColWidth="8.85546875" defaultRowHeight="15"/>
  <cols>
    <col min="1" max="1" width="8.85546875" style="2"/>
    <col min="2" max="10" width="28" style="2" customWidth="1"/>
    <col min="11" max="18" width="8.85546875" style="2"/>
  </cols>
  <sheetData>
    <row r="1" spans="1:10" ht="15.75" thickBot="1">
      <c r="A1" s="21"/>
    </row>
    <row r="2" spans="1:10">
      <c r="B2" s="3"/>
      <c r="C2" s="4"/>
      <c r="D2" s="4"/>
      <c r="E2" s="4"/>
      <c r="F2" s="4"/>
      <c r="G2" s="4"/>
      <c r="H2" s="4"/>
      <c r="I2" s="4"/>
      <c r="J2" s="5"/>
    </row>
    <row r="3" spans="1:10">
      <c r="B3" s="6"/>
      <c r="C3" s="7"/>
      <c r="D3" s="7"/>
      <c r="E3" s="7"/>
      <c r="F3" s="7"/>
      <c r="G3" s="7"/>
      <c r="H3" s="7"/>
      <c r="I3" s="7"/>
      <c r="J3" s="8"/>
    </row>
    <row r="4" spans="1:10">
      <c r="A4" s="188"/>
      <c r="B4" s="6"/>
      <c r="C4" s="7"/>
      <c r="D4" s="7"/>
      <c r="E4" s="7"/>
      <c r="F4" s="7"/>
      <c r="G4" s="7"/>
      <c r="H4" s="7"/>
      <c r="I4" s="7"/>
      <c r="J4" s="8"/>
    </row>
    <row r="5" spans="1:10" ht="31.5">
      <c r="B5" s="6"/>
      <c r="C5" s="7"/>
      <c r="D5" s="7"/>
      <c r="E5" s="10"/>
      <c r="F5" s="10" t="s">
        <v>23</v>
      </c>
      <c r="G5" s="10"/>
      <c r="I5" s="10"/>
      <c r="J5" s="8"/>
    </row>
    <row r="6" spans="1:10">
      <c r="B6" s="6"/>
      <c r="C6" s="7"/>
      <c r="D6" s="7"/>
      <c r="E6" s="11"/>
      <c r="F6" s="11"/>
      <c r="G6" s="11"/>
      <c r="I6" s="11"/>
      <c r="J6" s="8"/>
    </row>
    <row r="7" spans="1:10" ht="26.25">
      <c r="B7" s="6"/>
      <c r="C7" s="7"/>
      <c r="D7" s="7"/>
      <c r="E7" s="12"/>
      <c r="F7" s="12" t="s">
        <v>24</v>
      </c>
      <c r="G7" s="12"/>
      <c r="I7" s="12"/>
      <c r="J7" s="8"/>
    </row>
    <row r="8" spans="1:10" ht="26.25">
      <c r="B8" s="6"/>
      <c r="C8" s="7"/>
      <c r="D8" s="7"/>
      <c r="E8" s="7"/>
      <c r="F8" s="12"/>
      <c r="G8" s="12"/>
      <c r="H8" s="12"/>
      <c r="I8" s="12"/>
      <c r="J8" s="8"/>
    </row>
    <row r="9" spans="1:10">
      <c r="B9" s="6"/>
      <c r="C9" s="22" t="s">
        <v>25</v>
      </c>
      <c r="D9" s="7"/>
      <c r="E9" s="7"/>
      <c r="F9" s="7"/>
      <c r="G9" s="7"/>
      <c r="H9" s="7"/>
      <c r="I9" s="7"/>
      <c r="J9" s="8"/>
    </row>
    <row r="10" spans="1:10">
      <c r="B10" s="6"/>
      <c r="C10" s="22" t="s">
        <v>26</v>
      </c>
      <c r="D10" s="7"/>
      <c r="E10" s="7"/>
      <c r="F10" s="7"/>
      <c r="G10" s="7"/>
      <c r="H10" s="7"/>
      <c r="I10" s="7"/>
      <c r="J10" s="8"/>
    </row>
    <row r="11" spans="1:10">
      <c r="B11" s="6"/>
      <c r="C11" s="22"/>
      <c r="D11" s="22" t="s">
        <v>27</v>
      </c>
      <c r="E11" s="7"/>
      <c r="F11" s="7"/>
      <c r="G11" s="7"/>
      <c r="H11" s="7"/>
      <c r="I11" s="7"/>
      <c r="J11" s="8"/>
    </row>
    <row r="12" spans="1:10">
      <c r="B12" s="6"/>
      <c r="C12" s="22"/>
      <c r="D12" s="22" t="s">
        <v>28</v>
      </c>
      <c r="E12" s="7"/>
      <c r="F12" s="7"/>
      <c r="G12" s="7"/>
      <c r="H12" s="7"/>
      <c r="I12" s="7"/>
      <c r="J12" s="8"/>
    </row>
    <row r="13" spans="1:10">
      <c r="B13" s="6"/>
      <c r="C13" s="22"/>
      <c r="D13" s="23" t="s">
        <v>29</v>
      </c>
      <c r="E13" s="7"/>
      <c r="F13" s="7"/>
      <c r="G13" s="7"/>
      <c r="H13" s="7"/>
      <c r="I13" s="7"/>
      <c r="J13" s="8"/>
    </row>
    <row r="14" spans="1:10">
      <c r="B14" s="6"/>
      <c r="C14" s="22"/>
      <c r="D14" s="23" t="s">
        <v>30</v>
      </c>
      <c r="E14" s="7"/>
      <c r="F14" s="7"/>
      <c r="G14" s="7"/>
      <c r="H14" s="7"/>
      <c r="I14" s="7"/>
      <c r="J14" s="8"/>
    </row>
    <row r="15" spans="1:10" s="2" customFormat="1">
      <c r="B15" s="6"/>
      <c r="C15" s="22"/>
      <c r="D15" s="23" t="s">
        <v>31</v>
      </c>
      <c r="E15" s="24"/>
      <c r="F15" s="24"/>
      <c r="G15" s="24"/>
      <c r="H15" s="24"/>
      <c r="I15" s="24"/>
      <c r="J15" s="25"/>
    </row>
    <row r="16" spans="1:10" s="2" customFormat="1">
      <c r="B16" s="26"/>
      <c r="C16" s="22" t="s">
        <v>32</v>
      </c>
      <c r="D16" s="22"/>
      <c r="E16" s="22"/>
      <c r="F16" s="22"/>
      <c r="G16" s="22"/>
      <c r="H16" s="22"/>
      <c r="I16" s="22"/>
      <c r="J16" s="27"/>
    </row>
    <row r="17" spans="2:20" s="2" customFormat="1">
      <c r="B17" s="6"/>
      <c r="C17" s="22" t="s">
        <v>33</v>
      </c>
      <c r="D17" s="23"/>
      <c r="E17" s="24"/>
      <c r="F17" s="28"/>
      <c r="G17" s="28"/>
      <c r="H17" s="28"/>
      <c r="I17" s="28"/>
      <c r="J17" s="8"/>
    </row>
    <row r="18" spans="2:20" s="2" customFormat="1">
      <c r="B18" s="6"/>
      <c r="C18" s="22"/>
      <c r="D18" s="23" t="s">
        <v>34</v>
      </c>
      <c r="E18" s="24"/>
      <c r="F18" s="28"/>
      <c r="G18" s="28"/>
      <c r="H18" s="28"/>
      <c r="I18" s="28"/>
      <c r="J18" s="8"/>
    </row>
    <row r="19" spans="2:20" s="2" customFormat="1">
      <c r="B19" s="6"/>
      <c r="C19" s="22"/>
      <c r="D19" s="23" t="s">
        <v>35</v>
      </c>
      <c r="E19" s="24"/>
      <c r="F19" s="28"/>
      <c r="G19" s="28"/>
      <c r="H19" s="28"/>
      <c r="I19" s="28"/>
      <c r="J19" s="8"/>
    </row>
    <row r="20" spans="2:20" s="29" customFormat="1">
      <c r="B20" s="30"/>
      <c r="C20" s="23" t="s">
        <v>36</v>
      </c>
      <c r="D20" s="7"/>
      <c r="E20" s="24"/>
      <c r="F20" s="31"/>
      <c r="G20" s="31"/>
      <c r="H20" s="31"/>
      <c r="I20" s="31"/>
      <c r="J20" s="25"/>
    </row>
    <row r="21" spans="2:20" s="2" customFormat="1">
      <c r="B21" s="6"/>
      <c r="C21" s="22"/>
      <c r="D21" s="22" t="s">
        <v>37</v>
      </c>
      <c r="E21" s="7"/>
      <c r="F21" s="14"/>
      <c r="G21" s="14"/>
      <c r="H21" s="14"/>
      <c r="I21" s="14"/>
      <c r="J21" s="8"/>
    </row>
    <row r="22" spans="2:20" s="2" customFormat="1">
      <c r="B22" s="6"/>
      <c r="C22" s="23" t="s">
        <v>38</v>
      </c>
      <c r="D22" s="22"/>
      <c r="E22" s="22"/>
      <c r="F22" s="14"/>
      <c r="G22" s="14"/>
      <c r="H22" s="14"/>
      <c r="I22" s="14"/>
      <c r="J22" s="8"/>
    </row>
    <row r="23" spans="2:20" s="2" customFormat="1">
      <c r="B23" s="6"/>
      <c r="C23" s="23"/>
      <c r="D23" s="22"/>
      <c r="E23" s="22"/>
      <c r="F23" s="14"/>
      <c r="G23" s="14"/>
      <c r="H23" s="14"/>
      <c r="I23" s="14"/>
      <c r="J23" s="8"/>
    </row>
    <row r="24" spans="2:20" s="2" customFormat="1">
      <c r="B24" s="6"/>
      <c r="C24" s="23"/>
      <c r="D24" s="22"/>
      <c r="E24" s="22"/>
      <c r="F24" s="14"/>
      <c r="G24" s="14"/>
      <c r="H24" s="14"/>
      <c r="I24" s="14"/>
      <c r="J24" s="8"/>
    </row>
    <row r="25" spans="2:20" s="2" customFormat="1">
      <c r="B25" s="6"/>
      <c r="C25" s="23"/>
      <c r="D25" s="22"/>
      <c r="E25" s="22"/>
      <c r="F25" s="14"/>
      <c r="G25" s="14"/>
      <c r="H25" s="14"/>
      <c r="I25" s="14"/>
      <c r="J25" s="8"/>
    </row>
    <row r="26" spans="2:20" s="2" customFormat="1">
      <c r="B26" s="6"/>
      <c r="C26" s="23"/>
      <c r="D26" s="22"/>
      <c r="E26" s="22"/>
      <c r="F26" s="14"/>
      <c r="G26" s="14"/>
      <c r="H26" s="14"/>
      <c r="I26" s="14"/>
      <c r="J26" s="8"/>
    </row>
    <row r="27" spans="2:20" s="2" customFormat="1">
      <c r="B27" s="6"/>
      <c r="C27" s="23"/>
      <c r="D27" s="22"/>
      <c r="E27" s="22"/>
      <c r="F27" s="14"/>
      <c r="G27" s="14"/>
      <c r="H27" s="14"/>
      <c r="I27" s="14"/>
      <c r="J27" s="8"/>
    </row>
    <row r="28" spans="2:20" s="2" customFormat="1" ht="15.75" thickBot="1">
      <c r="B28" s="18"/>
      <c r="C28" s="32"/>
      <c r="D28" s="33"/>
      <c r="E28" s="19"/>
      <c r="F28" s="19"/>
      <c r="G28" s="19"/>
      <c r="H28" s="19"/>
      <c r="I28" s="19"/>
      <c r="J28" s="20"/>
    </row>
    <row r="29" spans="2:20" ht="15.75" thickBot="1"/>
    <row r="30" spans="2:20">
      <c r="B30" s="3"/>
      <c r="C30" s="4"/>
      <c r="D30" s="4"/>
      <c r="E30" s="4"/>
      <c r="F30" s="4"/>
      <c r="G30" s="4"/>
      <c r="H30" s="4"/>
      <c r="I30" s="4"/>
      <c r="J30" s="5"/>
      <c r="S30" s="2"/>
      <c r="T30" s="2"/>
    </row>
    <row r="31" spans="2:20">
      <c r="B31" s="6"/>
      <c r="C31" s="7"/>
      <c r="D31" s="7"/>
      <c r="E31" s="7"/>
      <c r="F31" s="7"/>
      <c r="G31" s="7"/>
      <c r="H31" s="7"/>
      <c r="I31" s="7"/>
      <c r="J31" s="8"/>
      <c r="S31" s="2"/>
      <c r="T31" s="2"/>
    </row>
    <row r="32" spans="2:20">
      <c r="B32" s="6"/>
      <c r="C32" s="7"/>
      <c r="D32" s="7"/>
      <c r="E32" s="7"/>
      <c r="F32" s="7"/>
      <c r="G32" s="7"/>
      <c r="H32" s="7"/>
      <c r="I32" s="7"/>
      <c r="J32" s="8"/>
      <c r="S32" s="2"/>
      <c r="T32" s="2"/>
    </row>
    <row r="33" spans="2:20">
      <c r="B33" s="6"/>
      <c r="C33" s="7"/>
      <c r="D33" s="7"/>
      <c r="E33" s="7"/>
      <c r="F33" s="7"/>
      <c r="G33" s="7"/>
      <c r="H33" s="7"/>
      <c r="I33" s="7"/>
      <c r="J33" s="8"/>
      <c r="S33" s="2"/>
      <c r="T33" s="2"/>
    </row>
    <row r="34" spans="2:20">
      <c r="B34" s="6"/>
      <c r="C34" s="34" t="s">
        <v>39</v>
      </c>
      <c r="D34" s="7"/>
      <c r="E34" s="7"/>
      <c r="F34" s="35"/>
      <c r="G34" s="7"/>
      <c r="H34" s="7"/>
      <c r="I34" s="7"/>
      <c r="J34" s="8"/>
      <c r="S34" s="2"/>
      <c r="T34" s="2"/>
    </row>
    <row r="35" spans="2:20">
      <c r="B35" s="6"/>
      <c r="C35" s="7"/>
      <c r="D35" s="7"/>
      <c r="E35" s="7"/>
      <c r="F35" s="22"/>
      <c r="G35" s="7"/>
      <c r="H35" s="7"/>
      <c r="I35" s="7"/>
      <c r="J35" s="8"/>
      <c r="S35" s="2"/>
      <c r="T35" s="2"/>
    </row>
    <row r="36" spans="2:20">
      <c r="B36" s="6"/>
      <c r="C36" s="7" t="s">
        <v>40</v>
      </c>
      <c r="D36" s="7"/>
      <c r="E36" s="7"/>
      <c r="F36" s="11"/>
      <c r="G36" s="7" t="s">
        <v>41</v>
      </c>
      <c r="H36" s="11"/>
      <c r="I36" s="11"/>
      <c r="J36" s="8"/>
      <c r="S36" s="2"/>
      <c r="T36" s="2"/>
    </row>
    <row r="37" spans="2:20">
      <c r="B37" s="6"/>
      <c r="C37" s="7" t="s">
        <v>42</v>
      </c>
      <c r="D37" s="7"/>
      <c r="E37" s="7"/>
      <c r="F37" s="11"/>
      <c r="G37" s="7" t="s">
        <v>43</v>
      </c>
      <c r="H37" s="11"/>
      <c r="I37" s="11"/>
      <c r="J37" s="8"/>
      <c r="S37" s="2"/>
      <c r="T37" s="2"/>
    </row>
    <row r="38" spans="2:20">
      <c r="B38" s="6"/>
      <c r="C38" s="7">
        <v>3</v>
      </c>
      <c r="D38" s="7"/>
      <c r="E38" s="7"/>
      <c r="F38" s="11"/>
      <c r="G38" s="7" t="s">
        <v>44</v>
      </c>
      <c r="H38" s="11"/>
      <c r="I38" s="11"/>
      <c r="J38" s="8"/>
      <c r="S38" s="2"/>
      <c r="T38" s="2"/>
    </row>
    <row r="39" spans="2:20" ht="26.25">
      <c r="B39" s="6"/>
      <c r="C39" s="7"/>
      <c r="D39" s="7"/>
      <c r="E39" s="7"/>
      <c r="F39" s="12"/>
      <c r="G39" s="12"/>
      <c r="H39" s="12"/>
      <c r="I39" s="12"/>
      <c r="J39" s="8"/>
      <c r="S39" s="2"/>
      <c r="T39" s="2"/>
    </row>
    <row r="40" spans="2:20">
      <c r="B40" s="6"/>
      <c r="C40" s="22"/>
      <c r="D40" s="7"/>
      <c r="E40" s="7"/>
      <c r="F40" s="7"/>
      <c r="G40" s="7"/>
      <c r="H40" s="7"/>
      <c r="I40" s="7"/>
      <c r="J40" s="8"/>
      <c r="S40" s="2"/>
      <c r="T40" s="2"/>
    </row>
    <row r="41" spans="2:20">
      <c r="B41" s="6"/>
      <c r="C41" s="22"/>
      <c r="D41" s="7"/>
      <c r="E41" s="7"/>
      <c r="F41" s="7"/>
      <c r="G41" s="7"/>
      <c r="H41" s="7"/>
      <c r="I41" s="7"/>
      <c r="J41" s="8"/>
      <c r="S41" s="2"/>
      <c r="T41" s="2"/>
    </row>
    <row r="42" spans="2:20">
      <c r="B42" s="6"/>
      <c r="C42" s="22"/>
      <c r="D42" s="22"/>
      <c r="E42" s="7"/>
      <c r="F42" s="35"/>
      <c r="G42" s="7"/>
      <c r="H42" s="7"/>
      <c r="I42" s="7"/>
      <c r="J42" s="8"/>
      <c r="S42" s="2"/>
      <c r="T42" s="2"/>
    </row>
    <row r="43" spans="2:20">
      <c r="B43" s="6"/>
      <c r="C43" s="22"/>
      <c r="D43" s="22"/>
      <c r="E43" s="7"/>
      <c r="F43" s="7"/>
      <c r="G43" s="7"/>
      <c r="H43" s="7"/>
      <c r="I43" s="7"/>
      <c r="J43" s="8"/>
      <c r="S43" s="2"/>
      <c r="T43" s="2"/>
    </row>
    <row r="44" spans="2:20">
      <c r="B44" s="6"/>
      <c r="C44" s="22"/>
      <c r="D44" s="23"/>
      <c r="E44" s="7"/>
      <c r="F44" s="7"/>
      <c r="G44" s="7"/>
      <c r="H44" s="7"/>
      <c r="I44" s="7"/>
      <c r="J44" s="8"/>
      <c r="S44" s="2"/>
      <c r="T44" s="2"/>
    </row>
    <row r="45" spans="2:20">
      <c r="B45" s="6"/>
      <c r="C45" s="22"/>
      <c r="D45" s="23"/>
      <c r="E45" s="7"/>
      <c r="F45" s="7"/>
      <c r="G45" s="7"/>
      <c r="H45" s="7"/>
      <c r="I45" s="7"/>
      <c r="J45" s="8"/>
      <c r="S45" s="2"/>
      <c r="T45" s="2"/>
    </row>
    <row r="46" spans="2:20">
      <c r="B46" s="6"/>
      <c r="C46" s="22"/>
      <c r="D46" s="23"/>
      <c r="E46" s="24"/>
      <c r="F46" s="24"/>
      <c r="G46" s="24"/>
      <c r="H46" s="24"/>
      <c r="I46" s="24"/>
      <c r="J46" s="25"/>
      <c r="S46" s="2"/>
      <c r="T46" s="2"/>
    </row>
    <row r="47" spans="2:20">
      <c r="B47" s="26"/>
      <c r="C47" s="22"/>
      <c r="D47" s="22"/>
      <c r="E47" s="22"/>
      <c r="F47" s="22"/>
      <c r="G47" s="22"/>
      <c r="H47" s="22"/>
      <c r="I47" s="22"/>
      <c r="J47" s="27"/>
      <c r="S47" s="2"/>
      <c r="T47" s="2"/>
    </row>
    <row r="48" spans="2:20">
      <c r="B48" s="6"/>
      <c r="C48" s="23"/>
      <c r="D48" s="7"/>
      <c r="E48" s="7"/>
      <c r="F48" s="7"/>
      <c r="G48" s="7"/>
      <c r="H48" s="7"/>
      <c r="I48" s="7"/>
      <c r="J48" s="8"/>
      <c r="S48" s="2"/>
      <c r="T48" s="2"/>
    </row>
    <row r="49" spans="2:20">
      <c r="B49" s="6"/>
      <c r="C49" s="22"/>
      <c r="D49" s="23"/>
      <c r="E49" s="24"/>
      <c r="F49" s="28"/>
      <c r="G49" s="28"/>
      <c r="H49" s="28"/>
      <c r="I49" s="28"/>
      <c r="J49" s="8"/>
      <c r="S49" s="2"/>
      <c r="T49" s="2"/>
    </row>
    <row r="50" spans="2:20">
      <c r="B50" s="6"/>
      <c r="C50" s="22"/>
      <c r="D50" s="23"/>
      <c r="E50" s="24"/>
      <c r="F50" s="28"/>
      <c r="G50" s="28"/>
      <c r="H50" s="28"/>
      <c r="I50" s="28"/>
      <c r="J50" s="8"/>
      <c r="S50" s="2"/>
      <c r="T50" s="2"/>
    </row>
    <row r="51" spans="2:20">
      <c r="B51" s="30"/>
      <c r="C51" s="23"/>
      <c r="D51" s="7"/>
      <c r="E51" s="24"/>
      <c r="F51" s="31"/>
      <c r="G51" s="31"/>
      <c r="H51" s="31"/>
      <c r="I51" s="31"/>
      <c r="J51" s="25"/>
      <c r="S51" s="2"/>
      <c r="T51" s="2"/>
    </row>
    <row r="52" spans="2:20">
      <c r="B52" s="30"/>
      <c r="C52" s="23"/>
      <c r="D52" s="7"/>
      <c r="E52" s="24"/>
      <c r="F52" s="31"/>
      <c r="G52" s="31"/>
      <c r="H52" s="31"/>
      <c r="I52" s="31"/>
      <c r="J52" s="25"/>
      <c r="S52" s="2"/>
      <c r="T52" s="2"/>
    </row>
    <row r="53" spans="2:20">
      <c r="B53" s="30"/>
      <c r="C53" s="23"/>
      <c r="D53" s="7"/>
      <c r="E53" s="24"/>
      <c r="F53" s="31"/>
      <c r="G53" s="31"/>
      <c r="H53" s="31"/>
      <c r="I53" s="31"/>
      <c r="J53" s="25"/>
      <c r="S53" s="2"/>
      <c r="T53" s="2"/>
    </row>
    <row r="54" spans="2:20">
      <c r="B54" s="30"/>
      <c r="C54" s="23"/>
      <c r="D54" s="7"/>
      <c r="E54" s="24"/>
      <c r="F54" s="31"/>
      <c r="G54" s="31"/>
      <c r="H54" s="31"/>
      <c r="I54" s="31"/>
      <c r="J54" s="25"/>
      <c r="S54" s="2"/>
      <c r="T54" s="2"/>
    </row>
    <row r="55" spans="2:20">
      <c r="B55" s="30"/>
      <c r="C55" s="23"/>
      <c r="D55" s="7"/>
      <c r="E55" s="24"/>
      <c r="F55" s="31"/>
      <c r="G55" s="31"/>
      <c r="H55" s="31"/>
      <c r="I55" s="31"/>
      <c r="J55" s="25"/>
      <c r="S55" s="2"/>
      <c r="T55" s="2"/>
    </row>
    <row r="56" spans="2:20">
      <c r="B56" s="30"/>
      <c r="C56" s="23"/>
      <c r="D56" s="7"/>
      <c r="E56" s="24"/>
      <c r="F56" s="31"/>
      <c r="G56" s="31"/>
      <c r="H56" s="31"/>
      <c r="I56" s="31"/>
      <c r="J56" s="25"/>
      <c r="S56" s="2"/>
      <c r="T56" s="2"/>
    </row>
    <row r="57" spans="2:20">
      <c r="B57" s="30"/>
      <c r="C57" s="23"/>
      <c r="D57" s="7"/>
      <c r="E57" s="24"/>
      <c r="F57" s="31"/>
      <c r="G57" s="31"/>
      <c r="H57" s="31"/>
      <c r="I57" s="31"/>
      <c r="J57" s="25"/>
      <c r="S57" s="2"/>
      <c r="T57" s="2"/>
    </row>
    <row r="58" spans="2:20">
      <c r="B58" s="6"/>
      <c r="C58" s="22"/>
      <c r="D58" s="22"/>
      <c r="E58" s="7"/>
      <c r="F58" s="14"/>
      <c r="G58" s="14"/>
      <c r="H58" s="14"/>
      <c r="I58" s="14"/>
      <c r="J58" s="8"/>
      <c r="S58" s="2"/>
      <c r="T58" s="2"/>
    </row>
    <row r="59" spans="2:20" ht="15.75" thickBot="1">
      <c r="B59" s="18"/>
      <c r="C59" s="32"/>
      <c r="D59" s="33"/>
      <c r="E59" s="33"/>
      <c r="F59" s="36"/>
      <c r="G59" s="36"/>
      <c r="H59" s="36"/>
      <c r="I59" s="36"/>
      <c r="J59" s="20"/>
      <c r="S59" s="2"/>
      <c r="T59" s="2"/>
    </row>
  </sheetData>
  <sheetProtection password="FBA6" sheet="1"/>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sheetPr>
    <tabColor rgb="FF847A75"/>
  </sheetPr>
  <dimension ref="A1:AE32"/>
  <sheetViews>
    <sheetView zoomScale="80" zoomScaleNormal="80" workbookViewId="0">
      <selection activeCell="A2" sqref="A2"/>
    </sheetView>
  </sheetViews>
  <sheetFormatPr baseColWidth="10" defaultColWidth="9.140625" defaultRowHeight="1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42578125" customWidth="1"/>
    <col min="250" max="250" width="46.7109375" customWidth="1"/>
  </cols>
  <sheetData>
    <row r="1" spans="1:31" ht="31.5">
      <c r="A1" s="213" t="s">
        <v>45</v>
      </c>
      <c r="B1" s="214"/>
      <c r="C1" s="214"/>
    </row>
    <row r="2" spans="1:31" ht="31.5">
      <c r="A2" s="38" t="s">
        <v>24</v>
      </c>
      <c r="B2" s="39"/>
      <c r="C2" s="39"/>
    </row>
    <row r="3" spans="1:31">
      <c r="A3" s="21"/>
    </row>
    <row r="4" spans="1:31" s="46" customFormat="1" ht="18.7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c r="A6" s="52" t="s">
        <v>48</v>
      </c>
      <c r="B6" s="52"/>
      <c r="C6" s="53"/>
    </row>
    <row r="7" spans="1:31" ht="60">
      <c r="A7" s="54"/>
      <c r="B7" s="55" t="s">
        <v>49</v>
      </c>
      <c r="C7" s="56" t="s">
        <v>50</v>
      </c>
    </row>
    <row r="8" spans="1:31" ht="14.45" customHeight="1">
      <c r="A8" s="52" t="s">
        <v>51</v>
      </c>
      <c r="B8" s="52"/>
      <c r="C8" s="53"/>
    </row>
    <row r="9" spans="1:31" ht="30">
      <c r="A9" s="57"/>
      <c r="B9" s="55" t="s">
        <v>52</v>
      </c>
      <c r="C9" s="56" t="s">
        <v>53</v>
      </c>
    </row>
    <row r="10" spans="1:31" ht="14.45" customHeight="1">
      <c r="A10" s="52" t="s">
        <v>54</v>
      </c>
      <c r="B10" s="52"/>
      <c r="C10" s="53"/>
    </row>
    <row r="11" spans="1:31" ht="23.25" customHeight="1">
      <c r="A11" s="57"/>
      <c r="B11" s="55" t="s">
        <v>55</v>
      </c>
      <c r="C11" s="58" t="s">
        <v>56</v>
      </c>
    </row>
    <row r="12" spans="1:31" ht="14.45" customHeight="1">
      <c r="A12" s="52" t="s">
        <v>57</v>
      </c>
      <c r="B12" s="52"/>
      <c r="C12" s="53"/>
    </row>
    <row r="13" spans="1:31" ht="30">
      <c r="A13" s="54"/>
      <c r="B13" s="55" t="s">
        <v>58</v>
      </c>
      <c r="C13" s="56" t="s">
        <v>59</v>
      </c>
    </row>
    <row r="14" spans="1:31" ht="14.45" customHeight="1">
      <c r="A14" s="52" t="s">
        <v>60</v>
      </c>
      <c r="B14" s="52"/>
      <c r="C14" s="53"/>
    </row>
    <row r="15" spans="1:31" ht="38.25" customHeight="1">
      <c r="A15" s="54"/>
      <c r="B15" s="55" t="s">
        <v>61</v>
      </c>
      <c r="C15" s="58" t="s">
        <v>62</v>
      </c>
    </row>
    <row r="16" spans="1:31" ht="14.45" customHeight="1">
      <c r="A16" s="52" t="s">
        <v>63</v>
      </c>
      <c r="B16" s="52"/>
      <c r="C16" s="53"/>
    </row>
    <row r="17" spans="1:31" ht="26.25" customHeight="1">
      <c r="A17" s="54"/>
      <c r="B17" s="55" t="s">
        <v>64</v>
      </c>
      <c r="C17" s="58" t="s">
        <v>65</v>
      </c>
    </row>
    <row r="18" spans="1:31" ht="14.45" customHeight="1">
      <c r="A18" s="52" t="s">
        <v>66</v>
      </c>
      <c r="B18" s="52"/>
      <c r="C18" s="53"/>
    </row>
    <row r="19" spans="1:31" ht="40.5" customHeight="1">
      <c r="A19" s="54"/>
      <c r="B19" s="55" t="s">
        <v>67</v>
      </c>
      <c r="C19" s="56" t="s">
        <v>68</v>
      </c>
      <c r="D19" s="59"/>
    </row>
    <row r="20" spans="1:31" s="51" customFormat="1" ht="18.7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c r="A21" s="52" t="s">
        <v>70</v>
      </c>
      <c r="B21" s="52"/>
      <c r="C21" s="53"/>
    </row>
    <row r="22" spans="1:31" ht="42.6" customHeight="1">
      <c r="A22" s="57"/>
      <c r="B22" s="55" t="s">
        <v>71</v>
      </c>
      <c r="C22" s="56" t="s">
        <v>72</v>
      </c>
    </row>
    <row r="23" spans="1:31" ht="14.45" customHeight="1">
      <c r="A23" s="52" t="s">
        <v>73</v>
      </c>
      <c r="B23" s="52"/>
      <c r="C23" s="53"/>
      <c r="D23" s="59"/>
    </row>
    <row r="24" spans="1:31" ht="30">
      <c r="A24" s="54"/>
      <c r="B24" s="55" t="s">
        <v>74</v>
      </c>
      <c r="C24" s="58" t="s">
        <v>75</v>
      </c>
      <c r="D24" s="59"/>
    </row>
    <row r="25" spans="1:31" ht="14.45" customHeight="1">
      <c r="A25" s="52" t="s">
        <v>76</v>
      </c>
      <c r="B25" s="52"/>
      <c r="C25" s="53"/>
      <c r="D25" s="59"/>
    </row>
    <row r="26" spans="1:31" ht="38.25" customHeight="1">
      <c r="A26" s="54"/>
      <c r="B26" s="55" t="s">
        <v>77</v>
      </c>
      <c r="C26" s="58" t="s">
        <v>78</v>
      </c>
      <c r="D26" s="59"/>
    </row>
    <row r="27" spans="1:31" ht="14.45" customHeight="1">
      <c r="A27" s="52" t="s">
        <v>79</v>
      </c>
      <c r="B27" s="52"/>
      <c r="C27" s="53"/>
    </row>
    <row r="28" spans="1:31" ht="34.5" customHeight="1">
      <c r="A28" s="54"/>
      <c r="B28" s="55" t="s">
        <v>80</v>
      </c>
      <c r="C28" s="58" t="s">
        <v>81</v>
      </c>
    </row>
    <row r="30" spans="1:31">
      <c r="C30" s="62"/>
    </row>
    <row r="31" spans="1:31">
      <c r="C31" s="62"/>
    </row>
    <row r="32" spans="1:31">
      <c r="C32" s="62"/>
    </row>
  </sheetData>
  <sheetProtection password="FBA6" sheet="1"/>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sheetPr>
    <tabColor rgb="FFE36E00"/>
  </sheetPr>
  <dimension ref="A1:N413"/>
  <sheetViews>
    <sheetView zoomScale="80" zoomScaleNormal="80" workbookViewId="0">
      <selection activeCell="A2" sqref="A2"/>
    </sheetView>
  </sheetViews>
  <sheetFormatPr baseColWidth="10" defaultColWidth="8.85546875" defaultRowHeight="15" outlineLevelRow="1"/>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c r="A1" s="205" t="s">
        <v>1749</v>
      </c>
      <c r="B1" s="63"/>
      <c r="C1" s="64"/>
      <c r="D1" s="64"/>
      <c r="E1" s="64"/>
      <c r="F1" s="145" t="s">
        <v>1769</v>
      </c>
      <c r="H1" s="64"/>
      <c r="I1" s="63"/>
      <c r="J1" s="64"/>
      <c r="K1" s="64"/>
      <c r="L1" s="64"/>
      <c r="M1" s="64"/>
    </row>
    <row r="2" spans="1:13" ht="15.75" thickBot="1">
      <c r="A2" s="64"/>
      <c r="B2" s="65"/>
      <c r="C2" s="65"/>
      <c r="D2" s="64"/>
      <c r="E2" s="64"/>
      <c r="F2" s="64"/>
      <c r="H2" s="64"/>
      <c r="L2" s="64"/>
      <c r="M2" s="64"/>
    </row>
    <row r="3" spans="1:13" ht="19.5" thickBot="1">
      <c r="A3" s="67"/>
      <c r="B3" s="68" t="s">
        <v>82</v>
      </c>
      <c r="C3" s="69" t="s">
        <v>226</v>
      </c>
      <c r="D3" s="67"/>
      <c r="E3" s="67"/>
      <c r="F3" s="64"/>
      <c r="G3" s="67"/>
      <c r="H3" s="64"/>
      <c r="L3" s="64"/>
      <c r="M3" s="64"/>
    </row>
    <row r="4" spans="1:13" ht="15.75" thickBot="1">
      <c r="H4" s="64"/>
      <c r="L4" s="64"/>
      <c r="M4" s="64"/>
    </row>
    <row r="5" spans="1:13" ht="18.75">
      <c r="A5" s="70"/>
      <c r="B5" s="71" t="s">
        <v>84</v>
      </c>
      <c r="C5" s="70"/>
      <c r="E5" s="72"/>
      <c r="F5" s="72"/>
      <c r="H5" s="64"/>
      <c r="L5" s="64"/>
      <c r="M5" s="64"/>
    </row>
    <row r="6" spans="1:13">
      <c r="B6" s="74" t="s">
        <v>85</v>
      </c>
      <c r="H6" s="64"/>
      <c r="L6" s="64"/>
      <c r="M6" s="64"/>
    </row>
    <row r="7" spans="1:13">
      <c r="B7" s="73" t="s">
        <v>86</v>
      </c>
      <c r="H7" s="64"/>
      <c r="L7" s="64"/>
      <c r="M7" s="64"/>
    </row>
    <row r="8" spans="1:13">
      <c r="B8" s="73" t="s">
        <v>87</v>
      </c>
      <c r="F8" s="66" t="s">
        <v>88</v>
      </c>
      <c r="H8" s="64"/>
      <c r="L8" s="64"/>
      <c r="M8" s="64"/>
    </row>
    <row r="9" spans="1:13">
      <c r="B9" s="74" t="s">
        <v>89</v>
      </c>
      <c r="H9" s="64"/>
      <c r="L9" s="64"/>
      <c r="M9" s="64"/>
    </row>
    <row r="10" spans="1:13">
      <c r="B10" s="74" t="s">
        <v>90</v>
      </c>
      <c r="H10" s="64"/>
      <c r="L10" s="64"/>
      <c r="M10" s="64"/>
    </row>
    <row r="11" spans="1:13" ht="15.75" thickBot="1">
      <c r="B11" s="75" t="s">
        <v>91</v>
      </c>
      <c r="H11" s="64"/>
      <c r="L11" s="64"/>
      <c r="M11" s="64"/>
    </row>
    <row r="12" spans="1:13">
      <c r="B12" s="76"/>
      <c r="H12" s="64"/>
      <c r="L12" s="64"/>
      <c r="M12" s="64"/>
    </row>
    <row r="13" spans="1:13" ht="37.5">
      <c r="A13" s="77" t="s">
        <v>92</v>
      </c>
      <c r="B13" s="77" t="s">
        <v>85</v>
      </c>
      <c r="C13" s="78"/>
      <c r="D13" s="78"/>
      <c r="E13" s="78"/>
      <c r="F13" s="78"/>
      <c r="G13" s="79"/>
      <c r="H13" s="64"/>
      <c r="L13" s="64"/>
      <c r="M13" s="64"/>
    </row>
    <row r="14" spans="1:13">
      <c r="A14" s="66" t="s">
        <v>93</v>
      </c>
      <c r="B14" s="80" t="s">
        <v>0</v>
      </c>
      <c r="C14" s="191" t="s">
        <v>650</v>
      </c>
      <c r="E14" s="72"/>
      <c r="F14" s="72"/>
      <c r="H14" s="64"/>
      <c r="L14" s="64"/>
      <c r="M14" s="64"/>
    </row>
    <row r="15" spans="1:13">
      <c r="A15" s="66" t="s">
        <v>95</v>
      </c>
      <c r="B15" s="80" t="s">
        <v>96</v>
      </c>
      <c r="C15" s="191" t="s">
        <v>1820</v>
      </c>
      <c r="E15" s="72"/>
      <c r="F15" s="72"/>
      <c r="H15" s="64"/>
      <c r="L15" s="64"/>
      <c r="M15" s="64"/>
    </row>
    <row r="16" spans="1:13" ht="45">
      <c r="A16" s="66" t="s">
        <v>97</v>
      </c>
      <c r="B16" s="80" t="s">
        <v>98</v>
      </c>
      <c r="C16" s="191" t="s">
        <v>1821</v>
      </c>
      <c r="E16" s="72"/>
      <c r="F16" s="72"/>
      <c r="H16" s="64"/>
      <c r="L16" s="64"/>
      <c r="M16" s="64"/>
    </row>
    <row r="17" spans="1:13">
      <c r="A17" s="66" t="s">
        <v>99</v>
      </c>
      <c r="B17" s="80" t="s">
        <v>100</v>
      </c>
      <c r="C17" s="192">
        <v>43190</v>
      </c>
      <c r="E17" s="72"/>
      <c r="F17" s="72"/>
      <c r="H17" s="64"/>
      <c r="L17" s="64"/>
      <c r="M17" s="64"/>
    </row>
    <row r="18" spans="1:13" outlineLevel="1">
      <c r="A18" s="66" t="s">
        <v>101</v>
      </c>
      <c r="B18" s="81" t="s">
        <v>102</v>
      </c>
      <c r="E18" s="72"/>
      <c r="F18" s="72"/>
      <c r="H18" s="64"/>
      <c r="L18" s="64"/>
      <c r="M18" s="64"/>
    </row>
    <row r="19" spans="1:13" outlineLevel="1">
      <c r="A19" s="66" t="s">
        <v>103</v>
      </c>
      <c r="B19" s="81" t="s">
        <v>104</v>
      </c>
      <c r="E19" s="72"/>
      <c r="F19" s="72"/>
      <c r="H19" s="64"/>
      <c r="L19" s="64"/>
      <c r="M19" s="64"/>
    </row>
    <row r="20" spans="1:13" outlineLevel="1">
      <c r="A20" s="66" t="s">
        <v>105</v>
      </c>
      <c r="B20" s="81"/>
      <c r="E20" s="72"/>
      <c r="F20" s="72"/>
      <c r="H20" s="64"/>
      <c r="L20" s="64"/>
      <c r="M20" s="64"/>
    </row>
    <row r="21" spans="1:13" outlineLevel="1">
      <c r="A21" s="66" t="s">
        <v>106</v>
      </c>
      <c r="B21" s="81"/>
      <c r="E21" s="72"/>
      <c r="F21" s="72"/>
      <c r="H21" s="64"/>
      <c r="L21" s="64"/>
      <c r="M21" s="64"/>
    </row>
    <row r="22" spans="1:13" outlineLevel="1">
      <c r="A22" s="66" t="s">
        <v>107</v>
      </c>
      <c r="B22" s="81"/>
      <c r="E22" s="72"/>
      <c r="F22" s="72"/>
      <c r="H22" s="64"/>
      <c r="L22" s="64"/>
      <c r="M22" s="64"/>
    </row>
    <row r="23" spans="1:13" outlineLevel="1">
      <c r="A23" s="66" t="s">
        <v>108</v>
      </c>
      <c r="B23" s="81"/>
      <c r="E23" s="72"/>
      <c r="F23" s="72"/>
      <c r="H23" s="64"/>
      <c r="L23" s="64"/>
      <c r="M23" s="64"/>
    </row>
    <row r="24" spans="1:13" outlineLevel="1">
      <c r="A24" s="66" t="s">
        <v>109</v>
      </c>
      <c r="B24" s="81"/>
      <c r="E24" s="72"/>
      <c r="F24" s="72"/>
      <c r="H24" s="64"/>
      <c r="L24" s="64"/>
      <c r="M24" s="64"/>
    </row>
    <row r="25" spans="1:13" outlineLevel="1">
      <c r="A25" s="66" t="s">
        <v>110</v>
      </c>
      <c r="B25" s="81"/>
      <c r="E25" s="72"/>
      <c r="F25" s="72"/>
      <c r="H25" s="64"/>
      <c r="L25" s="64"/>
      <c r="M25" s="64"/>
    </row>
    <row r="26" spans="1:13" ht="18.75">
      <c r="A26" s="78"/>
      <c r="B26" s="77" t="s">
        <v>86</v>
      </c>
      <c r="C26" s="78"/>
      <c r="D26" s="78"/>
      <c r="E26" s="78"/>
      <c r="F26" s="78"/>
      <c r="G26" s="79"/>
      <c r="H26" s="64"/>
      <c r="L26" s="64"/>
      <c r="M26" s="64"/>
    </row>
    <row r="27" spans="1:13">
      <c r="A27" s="66" t="s">
        <v>111</v>
      </c>
      <c r="B27" s="82" t="s">
        <v>112</v>
      </c>
      <c r="C27" s="191" t="s">
        <v>1822</v>
      </c>
      <c r="D27" s="83"/>
      <c r="E27" s="83"/>
      <c r="F27" s="83"/>
      <c r="H27" s="64"/>
      <c r="L27" s="64"/>
      <c r="M27" s="64"/>
    </row>
    <row r="28" spans="1:13">
      <c r="A28" s="66" t="s">
        <v>113</v>
      </c>
      <c r="B28" s="82" t="s">
        <v>114</v>
      </c>
      <c r="C28" s="191" t="s">
        <v>1822</v>
      </c>
      <c r="D28" s="83"/>
      <c r="E28" s="83"/>
      <c r="F28" s="83"/>
      <c r="H28" s="64"/>
      <c r="L28" s="64"/>
      <c r="M28" s="64"/>
    </row>
    <row r="29" spans="1:13" ht="33.75" customHeight="1">
      <c r="A29" s="66" t="s">
        <v>115</v>
      </c>
      <c r="B29" s="82" t="s">
        <v>116</v>
      </c>
      <c r="C29" s="191" t="s">
        <v>1823</v>
      </c>
      <c r="E29" s="83"/>
      <c r="F29" s="83"/>
      <c r="H29" s="64"/>
      <c r="L29" s="64"/>
      <c r="M29" s="64"/>
    </row>
    <row r="30" spans="1:13" outlineLevel="1">
      <c r="A30" s="66" t="s">
        <v>117</v>
      </c>
      <c r="B30" s="82"/>
      <c r="E30" s="83"/>
      <c r="F30" s="83"/>
      <c r="H30" s="64"/>
      <c r="L30" s="64"/>
      <c r="M30" s="64"/>
    </row>
    <row r="31" spans="1:13" outlineLevel="1">
      <c r="A31" s="66" t="s">
        <v>118</v>
      </c>
      <c r="B31" s="82"/>
      <c r="E31" s="83"/>
      <c r="F31" s="83"/>
      <c r="H31" s="64"/>
      <c r="L31" s="64"/>
      <c r="M31" s="64"/>
    </row>
    <row r="32" spans="1:13" outlineLevel="1">
      <c r="A32" s="66" t="s">
        <v>119</v>
      </c>
      <c r="B32" s="82"/>
      <c r="E32" s="83"/>
      <c r="F32" s="83"/>
      <c r="H32" s="64"/>
      <c r="L32" s="64"/>
      <c r="M32" s="64"/>
    </row>
    <row r="33" spans="1:13" outlineLevel="1">
      <c r="A33" s="66" t="s">
        <v>120</v>
      </c>
      <c r="B33" s="82"/>
      <c r="E33" s="83"/>
      <c r="F33" s="83"/>
      <c r="H33" s="64"/>
      <c r="L33" s="64"/>
      <c r="M33" s="64"/>
    </row>
    <row r="34" spans="1:13" outlineLevel="1">
      <c r="A34" s="66" t="s">
        <v>121</v>
      </c>
      <c r="B34" s="82"/>
      <c r="E34" s="83"/>
      <c r="F34" s="83"/>
      <c r="H34" s="64"/>
      <c r="L34" s="64"/>
      <c r="M34" s="64"/>
    </row>
    <row r="35" spans="1:13" outlineLevel="1">
      <c r="A35" s="66" t="s">
        <v>122</v>
      </c>
      <c r="B35" s="84"/>
      <c r="E35" s="83"/>
      <c r="F35" s="83"/>
      <c r="H35" s="64"/>
      <c r="L35" s="64"/>
      <c r="M35" s="64"/>
    </row>
    <row r="36" spans="1:13" ht="18.75">
      <c r="A36" s="77"/>
      <c r="B36" s="77" t="s">
        <v>87</v>
      </c>
      <c r="C36" s="77"/>
      <c r="D36" s="78"/>
      <c r="E36" s="78"/>
      <c r="F36" s="78"/>
      <c r="G36" s="79"/>
      <c r="H36" s="64"/>
      <c r="L36" s="64"/>
      <c r="M36" s="64"/>
    </row>
    <row r="37" spans="1:13" ht="15" customHeight="1">
      <c r="A37" s="85"/>
      <c r="B37" s="86" t="s">
        <v>123</v>
      </c>
      <c r="C37" s="85" t="s">
        <v>124</v>
      </c>
      <c r="D37" s="85"/>
      <c r="E37" s="87"/>
      <c r="F37" s="88"/>
      <c r="G37" s="88"/>
      <c r="H37" s="64"/>
      <c r="L37" s="64"/>
      <c r="M37" s="64"/>
    </row>
    <row r="38" spans="1:13">
      <c r="A38" s="66" t="s">
        <v>4</v>
      </c>
      <c r="B38" s="83" t="s">
        <v>1591</v>
      </c>
      <c r="C38" s="195">
        <v>4505</v>
      </c>
      <c r="F38" s="83"/>
      <c r="H38" s="64"/>
      <c r="L38" s="64"/>
      <c r="M38" s="64"/>
    </row>
    <row r="39" spans="1:13">
      <c r="A39" s="66" t="s">
        <v>125</v>
      </c>
      <c r="B39" s="83" t="s">
        <v>126</v>
      </c>
      <c r="C39" s="195">
        <v>1850</v>
      </c>
      <c r="F39" s="83"/>
      <c r="H39" s="64"/>
      <c r="L39" s="64"/>
      <c r="M39" s="64"/>
    </row>
    <row r="40" spans="1:13" outlineLevel="1">
      <c r="A40" s="66" t="s">
        <v>127</v>
      </c>
      <c r="B40" s="89" t="s">
        <v>128</v>
      </c>
      <c r="C40" s="66" t="s">
        <v>1416</v>
      </c>
      <c r="F40" s="83"/>
      <c r="H40" s="64"/>
      <c r="L40" s="64"/>
      <c r="M40" s="64"/>
    </row>
    <row r="41" spans="1:13" outlineLevel="1">
      <c r="A41" s="66" t="s">
        <v>130</v>
      </c>
      <c r="B41" s="89" t="s">
        <v>131</v>
      </c>
      <c r="C41" s="153" t="s">
        <v>1416</v>
      </c>
      <c r="F41" s="83"/>
      <c r="H41" s="64"/>
      <c r="L41" s="64"/>
      <c r="M41" s="64"/>
    </row>
    <row r="42" spans="1:13" outlineLevel="1">
      <c r="A42" s="66" t="s">
        <v>132</v>
      </c>
      <c r="B42" s="83"/>
      <c r="F42" s="83"/>
      <c r="H42" s="64"/>
      <c r="L42" s="64"/>
      <c r="M42" s="64"/>
    </row>
    <row r="43" spans="1:13" outlineLevel="1">
      <c r="A43" s="66" t="s">
        <v>133</v>
      </c>
      <c r="B43" s="83"/>
      <c r="F43" s="83"/>
      <c r="H43" s="64"/>
      <c r="L43" s="64"/>
      <c r="M43" s="64"/>
    </row>
    <row r="44" spans="1:13" ht="15" customHeight="1">
      <c r="A44" s="85"/>
      <c r="B44" s="86" t="s">
        <v>134</v>
      </c>
      <c r="C44" s="139" t="s">
        <v>1592</v>
      </c>
      <c r="D44" s="85" t="s">
        <v>135</v>
      </c>
      <c r="E44" s="87"/>
      <c r="F44" s="88" t="s">
        <v>136</v>
      </c>
      <c r="G44" s="88" t="s">
        <v>137</v>
      </c>
      <c r="H44" s="64"/>
      <c r="L44" s="64"/>
      <c r="M44" s="64"/>
    </row>
    <row r="45" spans="1:13">
      <c r="A45" s="66" t="s">
        <v>8</v>
      </c>
      <c r="B45" s="201" t="s">
        <v>138</v>
      </c>
      <c r="C45" s="202">
        <v>0.25</v>
      </c>
      <c r="D45" s="202">
        <f>IF(C38=F45,F45,(C38/C39-1))</f>
        <v>1.4351351351351354</v>
      </c>
      <c r="E45" s="202"/>
      <c r="F45" s="202">
        <v>0.25</v>
      </c>
      <c r="G45" s="90" t="s">
        <v>1824</v>
      </c>
      <c r="H45" s="64"/>
      <c r="L45" s="64"/>
      <c r="M45" s="64"/>
    </row>
    <row r="46" spans="1:13" outlineLevel="1">
      <c r="A46" s="66" t="s">
        <v>139</v>
      </c>
      <c r="B46" s="203" t="s">
        <v>140</v>
      </c>
      <c r="C46" s="202"/>
      <c r="D46" s="202"/>
      <c r="E46" s="202"/>
      <c r="F46" s="202"/>
      <c r="G46" s="202"/>
      <c r="H46" s="64"/>
      <c r="L46" s="64"/>
      <c r="M46" s="64"/>
    </row>
    <row r="47" spans="1:13" outlineLevel="1">
      <c r="A47" s="66" t="s">
        <v>141</v>
      </c>
      <c r="B47" s="203" t="s">
        <v>142</v>
      </c>
      <c r="C47" s="202"/>
      <c r="D47" s="202"/>
      <c r="E47" s="202"/>
      <c r="F47" s="202"/>
      <c r="G47" s="202"/>
      <c r="H47" s="64"/>
      <c r="L47" s="64"/>
      <c r="M47" s="64"/>
    </row>
    <row r="48" spans="1:13" outlineLevel="1">
      <c r="A48" s="66" t="s">
        <v>143</v>
      </c>
      <c r="B48" s="203" t="s">
        <v>1810</v>
      </c>
      <c r="C48" s="202">
        <v>0.25</v>
      </c>
      <c r="D48" s="202">
        <v>0.70309999999999995</v>
      </c>
      <c r="E48" s="202"/>
      <c r="F48" s="202">
        <v>0.25</v>
      </c>
      <c r="G48" s="204" t="s">
        <v>1824</v>
      </c>
      <c r="H48" s="64"/>
      <c r="L48" s="64"/>
      <c r="M48" s="64"/>
    </row>
    <row r="49" spans="1:13" outlineLevel="1">
      <c r="A49" s="66" t="s">
        <v>144</v>
      </c>
      <c r="B49" s="81"/>
      <c r="C49" s="102"/>
      <c r="D49" s="102"/>
      <c r="E49" s="102"/>
      <c r="F49" s="102"/>
      <c r="G49" s="102"/>
      <c r="H49" s="64"/>
      <c r="L49" s="64"/>
      <c r="M49" s="64"/>
    </row>
    <row r="50" spans="1:13" outlineLevel="1">
      <c r="A50" s="66" t="s">
        <v>145</v>
      </c>
      <c r="B50" s="81"/>
      <c r="C50" s="102"/>
      <c r="D50" s="102"/>
      <c r="E50" s="102"/>
      <c r="F50" s="102"/>
      <c r="G50" s="102"/>
      <c r="H50" s="64"/>
      <c r="L50" s="64"/>
      <c r="M50" s="64"/>
    </row>
    <row r="51" spans="1:13" outlineLevel="1">
      <c r="A51" s="66" t="s">
        <v>146</v>
      </c>
      <c r="B51" s="81"/>
      <c r="C51" s="102"/>
      <c r="D51" s="102"/>
      <c r="E51" s="102"/>
      <c r="F51" s="102"/>
      <c r="G51" s="102"/>
      <c r="H51" s="64"/>
      <c r="L51" s="64"/>
      <c r="M51" s="64"/>
    </row>
    <row r="52" spans="1:13" ht="15" customHeight="1">
      <c r="A52" s="85"/>
      <c r="B52" s="86" t="s">
        <v>147</v>
      </c>
      <c r="C52" s="85" t="s">
        <v>124</v>
      </c>
      <c r="D52" s="85"/>
      <c r="E52" s="87"/>
      <c r="F52" s="88" t="s">
        <v>148</v>
      </c>
      <c r="G52" s="88"/>
      <c r="H52" s="64"/>
      <c r="L52" s="64"/>
      <c r="M52" s="64"/>
    </row>
    <row r="53" spans="1:13">
      <c r="A53" s="66" t="s">
        <v>149</v>
      </c>
      <c r="B53" s="83" t="s">
        <v>150</v>
      </c>
      <c r="C53" s="194">
        <v>4505</v>
      </c>
      <c r="E53" s="91"/>
      <c r="F53" s="92">
        <f>IF($C$58=0,"",IF(C53="[for completion]","",C53/$C$58))</f>
        <v>1</v>
      </c>
      <c r="G53" s="92"/>
      <c r="H53" s="64"/>
      <c r="L53" s="64"/>
      <c r="M53" s="64"/>
    </row>
    <row r="54" spans="1:13">
      <c r="A54" s="66" t="s">
        <v>151</v>
      </c>
      <c r="B54" s="83" t="s">
        <v>152</v>
      </c>
      <c r="C54" s="194">
        <v>0</v>
      </c>
      <c r="E54" s="91"/>
      <c r="F54" s="92">
        <f>IF($C$58=0,"",IF(C54="[for completion]","",C54/$C$58))</f>
        <v>0</v>
      </c>
      <c r="G54" s="92"/>
      <c r="H54" s="64"/>
      <c r="L54" s="64"/>
      <c r="M54" s="64"/>
    </row>
    <row r="55" spans="1:13">
      <c r="A55" s="66" t="s">
        <v>153</v>
      </c>
      <c r="B55" s="83" t="s">
        <v>154</v>
      </c>
      <c r="C55" s="194">
        <v>0</v>
      </c>
      <c r="E55" s="91"/>
      <c r="F55" s="92"/>
      <c r="G55" s="92"/>
      <c r="H55" s="64"/>
      <c r="L55" s="64"/>
      <c r="M55" s="64"/>
    </row>
    <row r="56" spans="1:13">
      <c r="A56" s="66" t="s">
        <v>155</v>
      </c>
      <c r="B56" s="83" t="s">
        <v>156</v>
      </c>
      <c r="C56" s="194">
        <v>0</v>
      </c>
      <c r="E56" s="91"/>
      <c r="F56" s="92">
        <f>IF($C$58=0,"",IF(C56="[for completion]","",C56/$C$58))</f>
        <v>0</v>
      </c>
      <c r="G56" s="92"/>
      <c r="H56" s="64"/>
      <c r="L56" s="64"/>
      <c r="M56" s="64"/>
    </row>
    <row r="57" spans="1:13">
      <c r="A57" s="66" t="s">
        <v>157</v>
      </c>
      <c r="B57" s="66" t="s">
        <v>158</v>
      </c>
      <c r="C57" s="194">
        <v>0</v>
      </c>
      <c r="E57" s="91"/>
      <c r="F57" s="92">
        <f>IF($C$58=0,"",IF(C57="[for completion]","",C57/$C$58))</f>
        <v>0</v>
      </c>
      <c r="G57" s="92"/>
      <c r="H57" s="64"/>
      <c r="L57" s="64"/>
      <c r="M57" s="64"/>
    </row>
    <row r="58" spans="1:13">
      <c r="A58" s="66" t="s">
        <v>159</v>
      </c>
      <c r="B58" s="93" t="s">
        <v>160</v>
      </c>
      <c r="C58" s="91">
        <f>SUM(C53:C57)</f>
        <v>4505</v>
      </c>
      <c r="D58" s="91"/>
      <c r="E58" s="91"/>
      <c r="F58" s="94">
        <f>SUM(F53:F57)</f>
        <v>1</v>
      </c>
      <c r="G58" s="92"/>
      <c r="H58" s="64"/>
      <c r="L58" s="64"/>
      <c r="M58" s="64"/>
    </row>
    <row r="59" spans="1:13" outlineLevel="1">
      <c r="A59" s="66" t="s">
        <v>161</v>
      </c>
      <c r="B59" s="95" t="s">
        <v>162</v>
      </c>
      <c r="E59" s="91"/>
      <c r="F59" s="92">
        <f t="shared" ref="F59:F64" si="0">IF($C$58=0,"",IF(C59="[for completion]","",C59/$C$58))</f>
        <v>0</v>
      </c>
      <c r="G59" s="92"/>
      <c r="H59" s="64"/>
      <c r="L59" s="64"/>
      <c r="M59" s="64"/>
    </row>
    <row r="60" spans="1:13" outlineLevel="1">
      <c r="A60" s="66" t="s">
        <v>163</v>
      </c>
      <c r="B60" s="95" t="s">
        <v>162</v>
      </c>
      <c r="E60" s="91"/>
      <c r="F60" s="92">
        <f t="shared" si="0"/>
        <v>0</v>
      </c>
      <c r="G60" s="92"/>
      <c r="H60" s="64"/>
      <c r="L60" s="64"/>
      <c r="M60" s="64"/>
    </row>
    <row r="61" spans="1:13" outlineLevel="1">
      <c r="A61" s="66" t="s">
        <v>164</v>
      </c>
      <c r="B61" s="95" t="s">
        <v>162</v>
      </c>
      <c r="E61" s="91"/>
      <c r="F61" s="92">
        <f t="shared" si="0"/>
        <v>0</v>
      </c>
      <c r="G61" s="92"/>
      <c r="H61" s="64"/>
      <c r="L61" s="64"/>
      <c r="M61" s="64"/>
    </row>
    <row r="62" spans="1:13" outlineLevel="1">
      <c r="A62" s="66" t="s">
        <v>165</v>
      </c>
      <c r="B62" s="95" t="s">
        <v>162</v>
      </c>
      <c r="E62" s="91"/>
      <c r="F62" s="92">
        <f t="shared" si="0"/>
        <v>0</v>
      </c>
      <c r="G62" s="92"/>
      <c r="H62" s="64"/>
      <c r="L62" s="64"/>
      <c r="M62" s="64"/>
    </row>
    <row r="63" spans="1:13" outlineLevel="1">
      <c r="A63" s="66" t="s">
        <v>166</v>
      </c>
      <c r="B63" s="95" t="s">
        <v>162</v>
      </c>
      <c r="E63" s="91"/>
      <c r="F63" s="92">
        <f t="shared" si="0"/>
        <v>0</v>
      </c>
      <c r="G63" s="92"/>
      <c r="H63" s="64"/>
      <c r="L63" s="64"/>
      <c r="M63" s="64"/>
    </row>
    <row r="64" spans="1:13" outlineLevel="1">
      <c r="A64" s="66" t="s">
        <v>167</v>
      </c>
      <c r="B64" s="95" t="s">
        <v>162</v>
      </c>
      <c r="C64" s="96"/>
      <c r="D64" s="96"/>
      <c r="E64" s="96"/>
      <c r="F64" s="92">
        <f t="shared" si="0"/>
        <v>0</v>
      </c>
      <c r="G64" s="94"/>
      <c r="H64" s="64"/>
      <c r="L64" s="64"/>
      <c r="M64" s="64"/>
    </row>
    <row r="65" spans="1:13" ht="15" customHeight="1">
      <c r="A65" s="85"/>
      <c r="B65" s="86" t="s">
        <v>168</v>
      </c>
      <c r="C65" s="139" t="s">
        <v>1603</v>
      </c>
      <c r="D65" s="206" t="s">
        <v>1604</v>
      </c>
      <c r="E65" s="87"/>
      <c r="F65" s="88" t="s">
        <v>169</v>
      </c>
      <c r="G65" s="206" t="s">
        <v>170</v>
      </c>
      <c r="H65" s="64"/>
      <c r="L65" s="64"/>
      <c r="M65" s="64"/>
    </row>
    <row r="66" spans="1:13">
      <c r="A66" s="66" t="s">
        <v>171</v>
      </c>
      <c r="B66" s="83" t="s">
        <v>1676</v>
      </c>
      <c r="C66" s="66">
        <v>10.5</v>
      </c>
      <c r="D66" s="66" t="s">
        <v>1416</v>
      </c>
      <c r="E66" s="80"/>
      <c r="F66" s="97"/>
      <c r="G66" s="98"/>
      <c r="H66" s="64"/>
      <c r="L66" s="64"/>
      <c r="M66" s="64"/>
    </row>
    <row r="67" spans="1:13">
      <c r="B67" s="83"/>
      <c r="E67" s="80"/>
      <c r="F67" s="97"/>
      <c r="G67" s="98"/>
      <c r="H67" s="64"/>
      <c r="L67" s="64"/>
      <c r="M67" s="64"/>
    </row>
    <row r="68" spans="1:13">
      <c r="B68" s="83" t="s">
        <v>1597</v>
      </c>
      <c r="C68" s="80"/>
      <c r="D68" s="80"/>
      <c r="E68" s="80"/>
      <c r="F68" s="98"/>
      <c r="G68" s="98"/>
      <c r="H68" s="64"/>
      <c r="L68" s="64"/>
      <c r="M68" s="64"/>
    </row>
    <row r="69" spans="1:13">
      <c r="B69" s="83" t="s">
        <v>173</v>
      </c>
      <c r="E69" s="80"/>
      <c r="F69" s="98"/>
      <c r="G69" s="98"/>
      <c r="H69" s="64"/>
      <c r="L69" s="64"/>
      <c r="M69" s="64"/>
    </row>
    <row r="70" spans="1:13">
      <c r="A70" s="66" t="s">
        <v>174</v>
      </c>
      <c r="B70" s="186" t="s">
        <v>1770</v>
      </c>
      <c r="C70" s="195">
        <v>88.17574940999998</v>
      </c>
      <c r="D70" s="153" t="s">
        <v>1416</v>
      </c>
      <c r="E70" s="62"/>
      <c r="F70" s="92">
        <f t="shared" ref="F70:F76" si="1">IF($C$77=0,"",IF(C70="[for completion]","",C70/$C$77))</f>
        <v>1.9574996923171464E-2</v>
      </c>
      <c r="G70" s="92" t="str">
        <f>IF($D$77=0,"",IF(D70="[Mark as ND1 if not relevant]","",D70/$D$77))</f>
        <v/>
      </c>
      <c r="H70" s="64"/>
      <c r="L70" s="64"/>
      <c r="M70" s="64"/>
    </row>
    <row r="71" spans="1:13">
      <c r="A71" s="66" t="s">
        <v>175</v>
      </c>
      <c r="B71" s="186" t="s">
        <v>1771</v>
      </c>
      <c r="C71" s="195">
        <v>127.18275181</v>
      </c>
      <c r="D71" s="153" t="s">
        <v>1416</v>
      </c>
      <c r="E71" s="62"/>
      <c r="F71" s="92">
        <f t="shared" si="1"/>
        <v>2.8234542853557931E-2</v>
      </c>
      <c r="G71" s="92" t="str">
        <f t="shared" ref="G71:G76" si="2">IF($D$77=0,"",IF(D71="[Mark as ND1 if not relevant]","",D71/$D$77))</f>
        <v/>
      </c>
      <c r="H71" s="64"/>
      <c r="L71" s="64"/>
      <c r="M71" s="64"/>
    </row>
    <row r="72" spans="1:13">
      <c r="A72" s="66" t="s">
        <v>176</v>
      </c>
      <c r="B72" s="186" t="s">
        <v>1772</v>
      </c>
      <c r="C72" s="195">
        <v>91.545723399999972</v>
      </c>
      <c r="D72" s="153" t="s">
        <v>1416</v>
      </c>
      <c r="E72" s="62"/>
      <c r="F72" s="92">
        <f t="shared" si="1"/>
        <v>2.032313040575388E-2</v>
      </c>
      <c r="G72" s="92" t="str">
        <f t="shared" si="2"/>
        <v/>
      </c>
      <c r="H72" s="64"/>
      <c r="L72" s="64"/>
      <c r="M72" s="64"/>
    </row>
    <row r="73" spans="1:13">
      <c r="A73" s="66" t="s">
        <v>177</v>
      </c>
      <c r="B73" s="186" t="s">
        <v>1773</v>
      </c>
      <c r="C73" s="195">
        <v>47.396394240000028</v>
      </c>
      <c r="D73" s="153" t="s">
        <v>1416</v>
      </c>
      <c r="E73" s="62"/>
      <c r="F73" s="92">
        <f t="shared" si="1"/>
        <v>1.0521989068711024E-2</v>
      </c>
      <c r="G73" s="92" t="str">
        <f t="shared" si="2"/>
        <v/>
      </c>
      <c r="H73" s="64"/>
      <c r="L73" s="64"/>
      <c r="M73" s="64"/>
    </row>
    <row r="74" spans="1:13">
      <c r="A74" s="66" t="s">
        <v>178</v>
      </c>
      <c r="B74" s="186" t="s">
        <v>1774</v>
      </c>
      <c r="C74" s="195">
        <v>56.096604700000036</v>
      </c>
      <c r="D74" s="153" t="s">
        <v>1416</v>
      </c>
      <c r="E74" s="62"/>
      <c r="F74" s="92">
        <f t="shared" si="1"/>
        <v>1.245343387212916E-2</v>
      </c>
      <c r="G74" s="92" t="str">
        <f t="shared" si="2"/>
        <v/>
      </c>
      <c r="H74" s="64"/>
      <c r="L74" s="64"/>
      <c r="M74" s="64"/>
    </row>
    <row r="75" spans="1:13">
      <c r="A75" s="66" t="s">
        <v>179</v>
      </c>
      <c r="B75" s="186" t="s">
        <v>1775</v>
      </c>
      <c r="C75" s="195">
        <v>413.06531196999998</v>
      </c>
      <c r="D75" s="153" t="s">
        <v>1416</v>
      </c>
      <c r="E75" s="62"/>
      <c r="F75" s="92">
        <f t="shared" si="1"/>
        <v>9.1700408161936281E-2</v>
      </c>
      <c r="G75" s="92" t="str">
        <f t="shared" si="2"/>
        <v/>
      </c>
      <c r="H75" s="64"/>
      <c r="L75" s="64"/>
      <c r="M75" s="64"/>
    </row>
    <row r="76" spans="1:13">
      <c r="A76" s="66" t="s">
        <v>180</v>
      </c>
      <c r="B76" s="186" t="s">
        <v>1776</v>
      </c>
      <c r="C76" s="195">
        <v>3681.0464437600003</v>
      </c>
      <c r="D76" s="153" t="s">
        <v>1416</v>
      </c>
      <c r="E76" s="62"/>
      <c r="F76" s="92">
        <f t="shared" si="1"/>
        <v>0.81719149871474039</v>
      </c>
      <c r="G76" s="92" t="str">
        <f t="shared" si="2"/>
        <v/>
      </c>
      <c r="H76" s="64"/>
      <c r="L76" s="64"/>
      <c r="M76" s="64"/>
    </row>
    <row r="77" spans="1:13">
      <c r="A77" s="66" t="s">
        <v>181</v>
      </c>
      <c r="B77" s="99" t="s">
        <v>160</v>
      </c>
      <c r="C77" s="195">
        <f>SUM(C70:C76)</f>
        <v>4504.5089792899998</v>
      </c>
      <c r="D77" s="91">
        <f>SUM(D70:D76)</f>
        <v>0</v>
      </c>
      <c r="E77" s="83"/>
      <c r="F77" s="94">
        <f>SUM(F70:F76)</f>
        <v>1</v>
      </c>
      <c r="G77" s="94">
        <f>SUM(G70:G76)</f>
        <v>0</v>
      </c>
      <c r="H77" s="64"/>
      <c r="L77" s="64"/>
      <c r="M77" s="64"/>
    </row>
    <row r="78" spans="1:13" outlineLevel="1">
      <c r="A78" s="66" t="s">
        <v>182</v>
      </c>
      <c r="B78" s="100" t="s">
        <v>183</v>
      </c>
      <c r="C78" s="91"/>
      <c r="D78" s="91"/>
      <c r="E78" s="83"/>
      <c r="F78" s="92">
        <f>IF($C$77=0,"",IF(C78="[for completion]","",C78/$C$77))</f>
        <v>0</v>
      </c>
      <c r="G78" s="92" t="str">
        <f t="shared" ref="G78:G87" si="3">IF($D$77=0,"",IF(D78="[for completion]","",D78/$D$77))</f>
        <v/>
      </c>
      <c r="H78" s="64"/>
      <c r="L78" s="64"/>
      <c r="M78" s="64"/>
    </row>
    <row r="79" spans="1:13" outlineLevel="1">
      <c r="A79" s="66" t="s">
        <v>184</v>
      </c>
      <c r="B79" s="100" t="s">
        <v>185</v>
      </c>
      <c r="C79" s="91"/>
      <c r="D79" s="91"/>
      <c r="E79" s="83"/>
      <c r="F79" s="92">
        <f t="shared" ref="F79:F87" si="4">IF($C$77=0,"",IF(C79="[for completion]","",C79/$C$77))</f>
        <v>0</v>
      </c>
      <c r="G79" s="92" t="str">
        <f t="shared" si="3"/>
        <v/>
      </c>
      <c r="H79" s="64"/>
      <c r="L79" s="64"/>
      <c r="M79" s="64"/>
    </row>
    <row r="80" spans="1:13" outlineLevel="1">
      <c r="A80" s="66" t="s">
        <v>186</v>
      </c>
      <c r="B80" s="100" t="s">
        <v>187</v>
      </c>
      <c r="C80" s="91"/>
      <c r="D80" s="91"/>
      <c r="E80" s="83"/>
      <c r="F80" s="92">
        <f t="shared" si="4"/>
        <v>0</v>
      </c>
      <c r="G80" s="92" t="str">
        <f t="shared" si="3"/>
        <v/>
      </c>
      <c r="H80" s="64"/>
      <c r="L80" s="64"/>
      <c r="M80" s="64"/>
    </row>
    <row r="81" spans="1:13" outlineLevel="1">
      <c r="A81" s="66" t="s">
        <v>188</v>
      </c>
      <c r="B81" s="100" t="s">
        <v>189</v>
      </c>
      <c r="C81" s="91"/>
      <c r="D81" s="91"/>
      <c r="E81" s="83"/>
      <c r="F81" s="92">
        <f t="shared" si="4"/>
        <v>0</v>
      </c>
      <c r="G81" s="92" t="str">
        <f t="shared" si="3"/>
        <v/>
      </c>
      <c r="H81" s="64"/>
      <c r="L81" s="64"/>
      <c r="M81" s="64"/>
    </row>
    <row r="82" spans="1:13" outlineLevel="1">
      <c r="A82" s="66" t="s">
        <v>190</v>
      </c>
      <c r="B82" s="100" t="s">
        <v>191</v>
      </c>
      <c r="C82" s="91"/>
      <c r="D82" s="91"/>
      <c r="E82" s="83"/>
      <c r="F82" s="92">
        <f t="shared" si="4"/>
        <v>0</v>
      </c>
      <c r="G82" s="92" t="str">
        <f t="shared" si="3"/>
        <v/>
      </c>
      <c r="H82" s="64"/>
      <c r="L82" s="64"/>
      <c r="M82" s="64"/>
    </row>
    <row r="83" spans="1:13" outlineLevel="1">
      <c r="A83" s="66" t="s">
        <v>192</v>
      </c>
      <c r="B83" s="100"/>
      <c r="C83" s="91"/>
      <c r="D83" s="91"/>
      <c r="E83" s="83"/>
      <c r="F83" s="92"/>
      <c r="G83" s="92"/>
      <c r="H83" s="64"/>
      <c r="L83" s="64"/>
      <c r="M83" s="64"/>
    </row>
    <row r="84" spans="1:13" outlineLevel="1">
      <c r="A84" s="66" t="s">
        <v>193</v>
      </c>
      <c r="B84" s="100"/>
      <c r="C84" s="91"/>
      <c r="D84" s="91"/>
      <c r="E84" s="83"/>
      <c r="F84" s="92"/>
      <c r="G84" s="92"/>
      <c r="H84" s="64"/>
      <c r="L84" s="64"/>
      <c r="M84" s="64"/>
    </row>
    <row r="85" spans="1:13" outlineLevel="1">
      <c r="A85" s="66" t="s">
        <v>194</v>
      </c>
      <c r="B85" s="100"/>
      <c r="C85" s="91"/>
      <c r="D85" s="91"/>
      <c r="E85" s="83"/>
      <c r="F85" s="92"/>
      <c r="G85" s="92"/>
      <c r="H85" s="64"/>
      <c r="L85" s="64"/>
      <c r="M85" s="64"/>
    </row>
    <row r="86" spans="1:13" outlineLevel="1">
      <c r="A86" s="66" t="s">
        <v>195</v>
      </c>
      <c r="B86" s="99"/>
      <c r="C86" s="91"/>
      <c r="D86" s="91"/>
      <c r="E86" s="83"/>
      <c r="F86" s="92">
        <f t="shared" si="4"/>
        <v>0</v>
      </c>
      <c r="G86" s="92" t="str">
        <f t="shared" si="3"/>
        <v/>
      </c>
      <c r="H86" s="64"/>
      <c r="L86" s="64"/>
      <c r="M86" s="64"/>
    </row>
    <row r="87" spans="1:13" outlineLevel="1">
      <c r="A87" s="66" t="s">
        <v>196</v>
      </c>
      <c r="B87" s="100"/>
      <c r="C87" s="91"/>
      <c r="D87" s="91"/>
      <c r="E87" s="83"/>
      <c r="F87" s="92">
        <f t="shared" si="4"/>
        <v>0</v>
      </c>
      <c r="G87" s="92" t="str">
        <f t="shared" si="3"/>
        <v/>
      </c>
      <c r="H87" s="64"/>
      <c r="L87" s="64"/>
      <c r="M87" s="64"/>
    </row>
    <row r="88" spans="1:13" ht="15" customHeight="1">
      <c r="A88" s="85"/>
      <c r="B88" s="86" t="s">
        <v>197</v>
      </c>
      <c r="C88" s="206" t="s">
        <v>1605</v>
      </c>
      <c r="D88" s="206" t="s">
        <v>1606</v>
      </c>
      <c r="E88" s="206"/>
      <c r="F88" s="206" t="s">
        <v>198</v>
      </c>
      <c r="G88" s="206" t="s">
        <v>199</v>
      </c>
      <c r="H88" s="64"/>
      <c r="L88" s="64"/>
      <c r="M88" s="64"/>
    </row>
    <row r="89" spans="1:13">
      <c r="A89" s="66" t="s">
        <v>200</v>
      </c>
      <c r="B89" s="83" t="s">
        <v>172</v>
      </c>
      <c r="C89" s="191">
        <v>3.64</v>
      </c>
      <c r="D89" s="66" t="s">
        <v>1416</v>
      </c>
      <c r="E89" s="80"/>
      <c r="F89" s="97"/>
      <c r="G89" s="98"/>
      <c r="H89" s="64"/>
      <c r="L89" s="64"/>
      <c r="M89" s="64"/>
    </row>
    <row r="90" spans="1:13">
      <c r="B90" s="83"/>
      <c r="E90" s="80"/>
      <c r="F90" s="97"/>
      <c r="G90" s="98"/>
      <c r="H90" s="64"/>
      <c r="L90" s="64"/>
      <c r="M90" s="64"/>
    </row>
    <row r="91" spans="1:13">
      <c r="B91" s="83" t="s">
        <v>1598</v>
      </c>
      <c r="C91" s="80"/>
      <c r="D91" s="80"/>
      <c r="E91" s="80"/>
      <c r="F91" s="98"/>
      <c r="G91" s="98"/>
      <c r="H91" s="64"/>
      <c r="L91" s="64"/>
      <c r="M91" s="64"/>
    </row>
    <row r="92" spans="1:13">
      <c r="A92" s="66" t="s">
        <v>201</v>
      </c>
      <c r="B92" s="83" t="s">
        <v>173</v>
      </c>
      <c r="E92" s="80"/>
      <c r="F92" s="98"/>
      <c r="G92" s="98"/>
      <c r="H92" s="64"/>
      <c r="L92" s="64"/>
      <c r="M92" s="64"/>
    </row>
    <row r="93" spans="1:13">
      <c r="A93" s="66" t="s">
        <v>202</v>
      </c>
      <c r="B93" s="187" t="s">
        <v>1770</v>
      </c>
      <c r="C93" s="195">
        <v>500</v>
      </c>
      <c r="D93" s="153" t="s">
        <v>1416</v>
      </c>
      <c r="E93" s="62"/>
      <c r="F93" s="92">
        <f>IF($C$100=0,"",IF(C93="[for completion]","",C93/$C$100))</f>
        <v>0.27027027027027029</v>
      </c>
      <c r="G93" s="92" t="str">
        <f>IF($D$100=0,"",IF(D93="[Mark as ND1 if not relevant]","",D93/$D$100))</f>
        <v/>
      </c>
      <c r="H93" s="64"/>
      <c r="L93" s="64"/>
      <c r="M93" s="64"/>
    </row>
    <row r="94" spans="1:13">
      <c r="A94" s="66" t="s">
        <v>203</v>
      </c>
      <c r="B94" s="187" t="s">
        <v>1771</v>
      </c>
      <c r="C94" s="195">
        <v>0</v>
      </c>
      <c r="D94" s="153" t="s">
        <v>1416</v>
      </c>
      <c r="E94" s="62"/>
      <c r="F94" s="92">
        <f t="shared" ref="F94:F110" si="5">IF($C$100=0,"",IF(C94="[for completion]","",C94/$C$100))</f>
        <v>0</v>
      </c>
      <c r="G94" s="92" t="str">
        <f t="shared" ref="G94:G99" si="6">IF($D$100=0,"",IF(D94="[Mark as ND1 if not relevant]","",D94/$D$100))</f>
        <v/>
      </c>
      <c r="H94" s="64"/>
      <c r="L94" s="64"/>
      <c r="M94" s="64"/>
    </row>
    <row r="95" spans="1:13">
      <c r="A95" s="66" t="s">
        <v>204</v>
      </c>
      <c r="B95" s="187" t="s">
        <v>1772</v>
      </c>
      <c r="C95" s="195">
        <v>100</v>
      </c>
      <c r="D95" s="153" t="s">
        <v>1416</v>
      </c>
      <c r="E95" s="62"/>
      <c r="F95" s="92">
        <f t="shared" si="5"/>
        <v>5.4054054054054057E-2</v>
      </c>
      <c r="G95" s="92" t="str">
        <f t="shared" si="6"/>
        <v/>
      </c>
      <c r="H95" s="64"/>
      <c r="L95" s="64"/>
      <c r="M95" s="64"/>
    </row>
    <row r="96" spans="1:13">
      <c r="A96" s="66" t="s">
        <v>205</v>
      </c>
      <c r="B96" s="187" t="s">
        <v>1773</v>
      </c>
      <c r="C96" s="195">
        <v>500</v>
      </c>
      <c r="D96" s="153" t="s">
        <v>1416</v>
      </c>
      <c r="E96" s="62"/>
      <c r="F96" s="92">
        <f t="shared" si="5"/>
        <v>0.27027027027027029</v>
      </c>
      <c r="G96" s="92" t="str">
        <f t="shared" si="6"/>
        <v/>
      </c>
      <c r="H96" s="64"/>
      <c r="L96" s="64"/>
      <c r="M96" s="64"/>
    </row>
    <row r="97" spans="1:14">
      <c r="A97" s="66" t="s">
        <v>206</v>
      </c>
      <c r="B97" s="187" t="s">
        <v>1774</v>
      </c>
      <c r="C97" s="195">
        <v>0</v>
      </c>
      <c r="D97" s="153" t="s">
        <v>1416</v>
      </c>
      <c r="E97" s="62"/>
      <c r="F97" s="92">
        <f t="shared" si="5"/>
        <v>0</v>
      </c>
      <c r="G97" s="92" t="str">
        <f t="shared" si="6"/>
        <v/>
      </c>
      <c r="H97" s="64"/>
      <c r="L97" s="64"/>
      <c r="M97" s="64"/>
    </row>
    <row r="98" spans="1:14">
      <c r="A98" s="66" t="s">
        <v>207</v>
      </c>
      <c r="B98" s="187" t="s">
        <v>1775</v>
      </c>
      <c r="C98" s="195">
        <v>700</v>
      </c>
      <c r="D98" s="153" t="s">
        <v>1416</v>
      </c>
      <c r="E98" s="62"/>
      <c r="F98" s="92">
        <f t="shared" si="5"/>
        <v>0.3783783783783784</v>
      </c>
      <c r="G98" s="92" t="str">
        <f t="shared" si="6"/>
        <v/>
      </c>
      <c r="H98" s="64"/>
      <c r="L98" s="64"/>
      <c r="M98" s="64"/>
    </row>
    <row r="99" spans="1:14">
      <c r="A99" s="66" t="s">
        <v>208</v>
      </c>
      <c r="B99" s="187" t="s">
        <v>1776</v>
      </c>
      <c r="C99" s="195">
        <v>50</v>
      </c>
      <c r="D99" s="153" t="s">
        <v>1416</v>
      </c>
      <c r="E99" s="62"/>
      <c r="F99" s="92">
        <f t="shared" si="5"/>
        <v>2.7027027027027029E-2</v>
      </c>
      <c r="G99" s="92" t="str">
        <f t="shared" si="6"/>
        <v/>
      </c>
      <c r="H99" s="64"/>
      <c r="L99" s="64"/>
      <c r="M99" s="64"/>
    </row>
    <row r="100" spans="1:14">
      <c r="A100" s="66" t="s">
        <v>209</v>
      </c>
      <c r="B100" s="99" t="s">
        <v>160</v>
      </c>
      <c r="C100" s="91">
        <f>SUM(C93:C99)</f>
        <v>1850</v>
      </c>
      <c r="D100" s="91">
        <f>SUM(D93:D99)</f>
        <v>0</v>
      </c>
      <c r="E100" s="83"/>
      <c r="F100" s="94">
        <f>SUM(F93:F99)</f>
        <v>1</v>
      </c>
      <c r="G100" s="94">
        <f>SUM(G93:G99)</f>
        <v>0</v>
      </c>
      <c r="H100" s="64"/>
      <c r="L100" s="64"/>
      <c r="M100" s="64"/>
    </row>
    <row r="101" spans="1:14" outlineLevel="1">
      <c r="A101" s="66" t="s">
        <v>210</v>
      </c>
      <c r="B101" s="100" t="s">
        <v>183</v>
      </c>
      <c r="C101" s="91"/>
      <c r="D101" s="91"/>
      <c r="E101" s="83"/>
      <c r="F101" s="92">
        <f t="shared" si="5"/>
        <v>0</v>
      </c>
      <c r="G101" s="92" t="str">
        <f t="shared" ref="G101:G110" si="7">IF($D$100=0,"",IF(D101="[for completion]","",D101/$D$100))</f>
        <v/>
      </c>
      <c r="H101" s="64"/>
      <c r="L101" s="64"/>
      <c r="M101" s="64"/>
    </row>
    <row r="102" spans="1:14" outlineLevel="1">
      <c r="A102" s="66" t="s">
        <v>211</v>
      </c>
      <c r="B102" s="100" t="s">
        <v>185</v>
      </c>
      <c r="C102" s="91"/>
      <c r="D102" s="91"/>
      <c r="E102" s="83"/>
      <c r="F102" s="92">
        <f t="shared" si="5"/>
        <v>0</v>
      </c>
      <c r="G102" s="92" t="str">
        <f t="shared" si="7"/>
        <v/>
      </c>
      <c r="H102" s="64"/>
      <c r="L102" s="64"/>
      <c r="M102" s="64"/>
    </row>
    <row r="103" spans="1:14" outlineLevel="1">
      <c r="A103" s="66" t="s">
        <v>212</v>
      </c>
      <c r="B103" s="100" t="s">
        <v>187</v>
      </c>
      <c r="C103" s="91"/>
      <c r="D103" s="91"/>
      <c r="E103" s="83"/>
      <c r="F103" s="92">
        <f t="shared" si="5"/>
        <v>0</v>
      </c>
      <c r="G103" s="92" t="str">
        <f t="shared" si="7"/>
        <v/>
      </c>
      <c r="H103" s="64"/>
      <c r="L103" s="64"/>
      <c r="M103" s="64"/>
    </row>
    <row r="104" spans="1:14" outlineLevel="1">
      <c r="A104" s="66" t="s">
        <v>213</v>
      </c>
      <c r="B104" s="100" t="s">
        <v>189</v>
      </c>
      <c r="C104" s="91"/>
      <c r="D104" s="91"/>
      <c r="E104" s="83"/>
      <c r="F104" s="92">
        <f t="shared" si="5"/>
        <v>0</v>
      </c>
      <c r="G104" s="92" t="str">
        <f t="shared" si="7"/>
        <v/>
      </c>
      <c r="H104" s="64"/>
      <c r="L104" s="64"/>
      <c r="M104" s="64"/>
    </row>
    <row r="105" spans="1:14" outlineLevel="1">
      <c r="A105" s="66" t="s">
        <v>214</v>
      </c>
      <c r="B105" s="100" t="s">
        <v>191</v>
      </c>
      <c r="C105" s="91"/>
      <c r="D105" s="91"/>
      <c r="E105" s="83"/>
      <c r="F105" s="92">
        <f t="shared" si="5"/>
        <v>0</v>
      </c>
      <c r="G105" s="92" t="str">
        <f t="shared" si="7"/>
        <v/>
      </c>
      <c r="H105" s="64"/>
      <c r="L105" s="64"/>
      <c r="M105" s="64"/>
    </row>
    <row r="106" spans="1:14" outlineLevel="1">
      <c r="A106" s="66" t="s">
        <v>215</v>
      </c>
      <c r="B106" s="100"/>
      <c r="C106" s="91"/>
      <c r="D106" s="91"/>
      <c r="E106" s="83"/>
      <c r="F106" s="92"/>
      <c r="G106" s="92"/>
      <c r="H106" s="64"/>
      <c r="L106" s="64"/>
      <c r="M106" s="64"/>
    </row>
    <row r="107" spans="1:14" outlineLevel="1">
      <c r="A107" s="66" t="s">
        <v>216</v>
      </c>
      <c r="B107" s="100"/>
      <c r="C107" s="91"/>
      <c r="D107" s="91"/>
      <c r="E107" s="83"/>
      <c r="F107" s="92"/>
      <c r="G107" s="92"/>
      <c r="H107" s="64"/>
      <c r="L107" s="64"/>
      <c r="M107" s="64"/>
    </row>
    <row r="108" spans="1:14" outlineLevel="1">
      <c r="A108" s="66" t="s">
        <v>217</v>
      </c>
      <c r="B108" s="99"/>
      <c r="C108" s="91"/>
      <c r="D108" s="91"/>
      <c r="E108" s="83"/>
      <c r="F108" s="92">
        <f t="shared" si="5"/>
        <v>0</v>
      </c>
      <c r="G108" s="92" t="str">
        <f t="shared" si="7"/>
        <v/>
      </c>
      <c r="H108" s="64"/>
      <c r="L108" s="64"/>
      <c r="M108" s="64"/>
    </row>
    <row r="109" spans="1:14" outlineLevel="1">
      <c r="A109" s="66" t="s">
        <v>218</v>
      </c>
      <c r="B109" s="100"/>
      <c r="C109" s="91"/>
      <c r="D109" s="91"/>
      <c r="E109" s="83"/>
      <c r="F109" s="92">
        <f t="shared" si="5"/>
        <v>0</v>
      </c>
      <c r="G109" s="92" t="str">
        <f t="shared" si="7"/>
        <v/>
      </c>
      <c r="H109" s="64"/>
      <c r="L109" s="64"/>
      <c r="M109" s="64"/>
    </row>
    <row r="110" spans="1:14" outlineLevel="1">
      <c r="A110" s="66" t="s">
        <v>219</v>
      </c>
      <c r="B110" s="100"/>
      <c r="C110" s="91"/>
      <c r="D110" s="91"/>
      <c r="E110" s="83"/>
      <c r="F110" s="92">
        <f t="shared" si="5"/>
        <v>0</v>
      </c>
      <c r="G110" s="92" t="str">
        <f t="shared" si="7"/>
        <v/>
      </c>
      <c r="H110" s="64"/>
      <c r="L110" s="64"/>
      <c r="M110" s="64"/>
    </row>
    <row r="111" spans="1:14" ht="15" customHeight="1">
      <c r="A111" s="85"/>
      <c r="B111" s="86" t="s">
        <v>220</v>
      </c>
      <c r="C111" s="88" t="s">
        <v>221</v>
      </c>
      <c r="D111" s="88" t="s">
        <v>222</v>
      </c>
      <c r="E111" s="87"/>
      <c r="F111" s="88" t="s">
        <v>223</v>
      </c>
      <c r="G111" s="88" t="s">
        <v>224</v>
      </c>
      <c r="H111" s="64"/>
      <c r="L111" s="64"/>
      <c r="M111" s="64"/>
    </row>
    <row r="112" spans="1:14" s="101" customFormat="1">
      <c r="A112" s="66" t="s">
        <v>225</v>
      </c>
      <c r="B112" s="83" t="s">
        <v>226</v>
      </c>
      <c r="C112" s="195">
        <v>4505</v>
      </c>
      <c r="D112" s="195">
        <v>4505</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1" customFormat="1">
      <c r="A113" s="66" t="s">
        <v>227</v>
      </c>
      <c r="B113" s="83" t="s">
        <v>228</v>
      </c>
      <c r="C113" s="195">
        <v>0</v>
      </c>
      <c r="D113" s="66">
        <v>0</v>
      </c>
      <c r="E113" s="92"/>
      <c r="F113" s="92">
        <f t="shared" si="8"/>
        <v>0</v>
      </c>
      <c r="G113" s="92">
        <f t="shared" si="9"/>
        <v>0</v>
      </c>
      <c r="H113" s="64"/>
      <c r="I113" s="66"/>
      <c r="J113" s="66"/>
      <c r="K113" s="66"/>
      <c r="L113" s="64"/>
      <c r="M113" s="64"/>
      <c r="N113" s="64"/>
    </row>
    <row r="114" spans="1:14" s="101" customFormat="1">
      <c r="A114" s="66" t="s">
        <v>229</v>
      </c>
      <c r="B114" s="83" t="s">
        <v>230</v>
      </c>
      <c r="C114" s="195">
        <v>0</v>
      </c>
      <c r="D114" s="66">
        <v>0</v>
      </c>
      <c r="E114" s="92"/>
      <c r="F114" s="92">
        <f t="shared" si="8"/>
        <v>0</v>
      </c>
      <c r="G114" s="92">
        <f t="shared" si="9"/>
        <v>0</v>
      </c>
      <c r="H114" s="64"/>
      <c r="I114" s="66"/>
      <c r="J114" s="66"/>
      <c r="K114" s="66"/>
      <c r="L114" s="64"/>
      <c r="M114" s="64"/>
      <c r="N114" s="64"/>
    </row>
    <row r="115" spans="1:14" s="101" customFormat="1">
      <c r="A115" s="66" t="s">
        <v>231</v>
      </c>
      <c r="B115" s="174" t="s">
        <v>232</v>
      </c>
      <c r="C115" s="195">
        <v>0</v>
      </c>
      <c r="D115" s="66">
        <v>0</v>
      </c>
      <c r="E115" s="92"/>
      <c r="F115" s="92">
        <f t="shared" si="8"/>
        <v>0</v>
      </c>
      <c r="G115" s="92">
        <f t="shared" si="9"/>
        <v>0</v>
      </c>
      <c r="H115" s="64"/>
      <c r="I115" s="66"/>
      <c r="J115" s="66"/>
      <c r="K115" s="66"/>
      <c r="L115" s="64"/>
      <c r="M115" s="64"/>
      <c r="N115" s="64"/>
    </row>
    <row r="116" spans="1:14" s="101" customFormat="1">
      <c r="A116" s="66" t="s">
        <v>233</v>
      </c>
      <c r="B116" s="83" t="s">
        <v>234</v>
      </c>
      <c r="C116" s="195">
        <v>0</v>
      </c>
      <c r="D116" s="66">
        <v>0</v>
      </c>
      <c r="E116" s="92"/>
      <c r="F116" s="92">
        <f t="shared" si="8"/>
        <v>0</v>
      </c>
      <c r="G116" s="92">
        <f t="shared" si="9"/>
        <v>0</v>
      </c>
      <c r="H116" s="64"/>
      <c r="I116" s="66"/>
      <c r="J116" s="66"/>
      <c r="K116" s="66"/>
      <c r="L116" s="64"/>
      <c r="M116" s="64"/>
      <c r="N116" s="64"/>
    </row>
    <row r="117" spans="1:14" s="101" customFormat="1">
      <c r="A117" s="66" t="s">
        <v>235</v>
      </c>
      <c r="B117" s="83" t="s">
        <v>236</v>
      </c>
      <c r="C117" s="195">
        <v>0</v>
      </c>
      <c r="D117" s="66">
        <v>0</v>
      </c>
      <c r="E117" s="83"/>
      <c r="F117" s="92">
        <f t="shared" si="8"/>
        <v>0</v>
      </c>
      <c r="G117" s="92">
        <f t="shared" si="9"/>
        <v>0</v>
      </c>
      <c r="H117" s="64"/>
      <c r="I117" s="66"/>
      <c r="J117" s="66"/>
      <c r="K117" s="66"/>
      <c r="L117" s="64"/>
      <c r="M117" s="64"/>
      <c r="N117" s="64"/>
    </row>
    <row r="118" spans="1:14">
      <c r="A118" s="66" t="s">
        <v>237</v>
      </c>
      <c r="B118" s="83" t="s">
        <v>238</v>
      </c>
      <c r="C118" s="195">
        <v>0</v>
      </c>
      <c r="D118" s="66">
        <v>0</v>
      </c>
      <c r="E118" s="83"/>
      <c r="F118" s="92">
        <f t="shared" si="8"/>
        <v>0</v>
      </c>
      <c r="G118" s="92">
        <f t="shared" si="9"/>
        <v>0</v>
      </c>
      <c r="H118" s="64"/>
      <c r="L118" s="64"/>
      <c r="M118" s="64"/>
    </row>
    <row r="119" spans="1:14">
      <c r="A119" s="66" t="s">
        <v>239</v>
      </c>
      <c r="B119" s="83" t="s">
        <v>240</v>
      </c>
      <c r="C119" s="195">
        <v>0</v>
      </c>
      <c r="D119" s="66">
        <v>0</v>
      </c>
      <c r="E119" s="83"/>
      <c r="F119" s="92">
        <f t="shared" si="8"/>
        <v>0</v>
      </c>
      <c r="G119" s="92">
        <f t="shared" si="9"/>
        <v>0</v>
      </c>
      <c r="H119" s="64"/>
      <c r="L119" s="64"/>
      <c r="M119" s="64"/>
    </row>
    <row r="120" spans="1:14">
      <c r="A120" s="66" t="s">
        <v>241</v>
      </c>
      <c r="B120" s="83" t="s">
        <v>242</v>
      </c>
      <c r="C120" s="195">
        <v>0</v>
      </c>
      <c r="D120" s="66">
        <v>0</v>
      </c>
      <c r="E120" s="83"/>
      <c r="F120" s="92">
        <f t="shared" si="8"/>
        <v>0</v>
      </c>
      <c r="G120" s="92">
        <f t="shared" si="9"/>
        <v>0</v>
      </c>
      <c r="H120" s="64"/>
      <c r="L120" s="64"/>
      <c r="M120" s="64"/>
    </row>
    <row r="121" spans="1:14">
      <c r="A121" s="66" t="s">
        <v>243</v>
      </c>
      <c r="B121" s="83" t="s">
        <v>244</v>
      </c>
      <c r="C121" s="195">
        <v>0</v>
      </c>
      <c r="D121" s="66">
        <v>0</v>
      </c>
      <c r="E121" s="83"/>
      <c r="F121" s="92">
        <f t="shared" si="8"/>
        <v>0</v>
      </c>
      <c r="G121" s="92">
        <f t="shared" si="9"/>
        <v>0</v>
      </c>
      <c r="H121" s="64"/>
      <c r="L121" s="64"/>
      <c r="M121" s="64"/>
    </row>
    <row r="122" spans="1:14">
      <c r="A122" s="66" t="s">
        <v>245</v>
      </c>
      <c r="B122" s="83" t="s">
        <v>246</v>
      </c>
      <c r="C122" s="195">
        <v>0</v>
      </c>
      <c r="D122" s="66">
        <v>0</v>
      </c>
      <c r="E122" s="83"/>
      <c r="F122" s="92">
        <f t="shared" si="8"/>
        <v>0</v>
      </c>
      <c r="G122" s="92">
        <f t="shared" si="9"/>
        <v>0</v>
      </c>
      <c r="H122" s="64"/>
      <c r="L122" s="64"/>
      <c r="M122" s="64"/>
    </row>
    <row r="123" spans="1:14">
      <c r="A123" s="66" t="s">
        <v>247</v>
      </c>
      <c r="B123" s="83" t="s">
        <v>248</v>
      </c>
      <c r="C123" s="195">
        <v>0</v>
      </c>
      <c r="D123" s="66">
        <v>0</v>
      </c>
      <c r="E123" s="83"/>
      <c r="F123" s="92">
        <f t="shared" si="8"/>
        <v>0</v>
      </c>
      <c r="G123" s="92">
        <f t="shared" si="9"/>
        <v>0</v>
      </c>
      <c r="H123" s="64"/>
      <c r="L123" s="64"/>
      <c r="M123" s="64"/>
    </row>
    <row r="124" spans="1:14">
      <c r="A124" s="66" t="s">
        <v>249</v>
      </c>
      <c r="B124" s="83" t="s">
        <v>250</v>
      </c>
      <c r="C124" s="195">
        <v>0</v>
      </c>
      <c r="D124" s="66">
        <v>0</v>
      </c>
      <c r="E124" s="83"/>
      <c r="F124" s="92"/>
      <c r="G124" s="92"/>
      <c r="H124" s="64"/>
      <c r="L124" s="64"/>
      <c r="M124" s="64"/>
    </row>
    <row r="125" spans="1:14">
      <c r="A125" s="66" t="s">
        <v>251</v>
      </c>
      <c r="B125" s="83" t="s">
        <v>252</v>
      </c>
      <c r="C125" s="195">
        <v>0</v>
      </c>
      <c r="D125" s="66">
        <v>0</v>
      </c>
      <c r="E125" s="83"/>
      <c r="F125" s="92"/>
      <c r="G125" s="92"/>
      <c r="H125" s="64"/>
      <c r="L125" s="64"/>
      <c r="M125" s="64"/>
    </row>
    <row r="126" spans="1:14">
      <c r="A126" s="66" t="s">
        <v>253</v>
      </c>
      <c r="B126" s="83" t="s">
        <v>158</v>
      </c>
      <c r="C126" s="195">
        <v>0</v>
      </c>
      <c r="D126" s="66">
        <v>0</v>
      </c>
      <c r="E126" s="83"/>
      <c r="F126" s="92">
        <f>IF($C$127=0,"",IF(C126="[for completion]","",C126/$C$127))</f>
        <v>0</v>
      </c>
      <c r="G126" s="92">
        <f>IF($D$127=0,"",IF(D126="[for completion]","",D126/$D$127))</f>
        <v>0</v>
      </c>
      <c r="H126" s="64"/>
      <c r="L126" s="64"/>
      <c r="M126" s="64"/>
    </row>
    <row r="127" spans="1:14">
      <c r="A127" s="66" t="s">
        <v>254</v>
      </c>
      <c r="B127" s="99" t="s">
        <v>160</v>
      </c>
      <c r="C127" s="195">
        <f>SUM(C112:C126)</f>
        <v>4505</v>
      </c>
      <c r="D127" s="193">
        <f>SUM(D112:D126)</f>
        <v>4505</v>
      </c>
      <c r="E127" s="83"/>
      <c r="F127" s="102">
        <f>SUM(F112:F126)</f>
        <v>1</v>
      </c>
      <c r="G127" s="102">
        <f>SUM(G112:G126)</f>
        <v>1</v>
      </c>
      <c r="H127" s="64"/>
      <c r="L127" s="64"/>
      <c r="M127" s="64"/>
    </row>
    <row r="128" spans="1:14" outlineLevel="1">
      <c r="A128" s="66" t="s">
        <v>255</v>
      </c>
      <c r="B128" s="95" t="s">
        <v>162</v>
      </c>
      <c r="E128" s="83"/>
      <c r="F128" s="92">
        <f t="shared" ref="F128:F136" si="10">IF($C$127=0,"",IF(C128="[for completion]","",C128/$C$127))</f>
        <v>0</v>
      </c>
      <c r="G128" s="92">
        <f t="shared" ref="G128:G136" si="11">IF($D$127=0,"",IF(D128="[for completion]","",D128/$D$127))</f>
        <v>0</v>
      </c>
      <c r="H128" s="64"/>
      <c r="L128" s="64"/>
      <c r="M128" s="64"/>
    </row>
    <row r="129" spans="1:14" outlineLevel="1">
      <c r="A129" s="66" t="s">
        <v>256</v>
      </c>
      <c r="B129" s="95" t="s">
        <v>162</v>
      </c>
      <c r="E129" s="83"/>
      <c r="F129" s="92">
        <f t="shared" si="10"/>
        <v>0</v>
      </c>
      <c r="G129" s="92">
        <f t="shared" si="11"/>
        <v>0</v>
      </c>
      <c r="H129" s="64"/>
      <c r="L129" s="64"/>
      <c r="M129" s="64"/>
    </row>
    <row r="130" spans="1:14" outlineLevel="1">
      <c r="A130" s="66" t="s">
        <v>257</v>
      </c>
      <c r="B130" s="95" t="s">
        <v>162</v>
      </c>
      <c r="E130" s="83"/>
      <c r="F130" s="92">
        <f t="shared" si="10"/>
        <v>0</v>
      </c>
      <c r="G130" s="92">
        <f t="shared" si="11"/>
        <v>0</v>
      </c>
      <c r="H130" s="64"/>
      <c r="L130" s="64"/>
      <c r="M130" s="64"/>
    </row>
    <row r="131" spans="1:14" outlineLevel="1">
      <c r="A131" s="66" t="s">
        <v>258</v>
      </c>
      <c r="B131" s="95" t="s">
        <v>162</v>
      </c>
      <c r="E131" s="83"/>
      <c r="F131" s="92">
        <f t="shared" si="10"/>
        <v>0</v>
      </c>
      <c r="G131" s="92">
        <f t="shared" si="11"/>
        <v>0</v>
      </c>
      <c r="H131" s="64"/>
      <c r="L131" s="64"/>
      <c r="M131" s="64"/>
    </row>
    <row r="132" spans="1:14" outlineLevel="1">
      <c r="A132" s="66" t="s">
        <v>259</v>
      </c>
      <c r="B132" s="95" t="s">
        <v>162</v>
      </c>
      <c r="E132" s="83"/>
      <c r="F132" s="92">
        <f t="shared" si="10"/>
        <v>0</v>
      </c>
      <c r="G132" s="92">
        <f t="shared" si="11"/>
        <v>0</v>
      </c>
      <c r="H132" s="64"/>
      <c r="L132" s="64"/>
      <c r="M132" s="64"/>
    </row>
    <row r="133" spans="1:14" outlineLevel="1">
      <c r="A133" s="66" t="s">
        <v>260</v>
      </c>
      <c r="B133" s="95" t="s">
        <v>162</v>
      </c>
      <c r="E133" s="83"/>
      <c r="F133" s="92">
        <f t="shared" si="10"/>
        <v>0</v>
      </c>
      <c r="G133" s="92">
        <f t="shared" si="11"/>
        <v>0</v>
      </c>
      <c r="H133" s="64"/>
      <c r="L133" s="64"/>
      <c r="M133" s="64"/>
    </row>
    <row r="134" spans="1:14" outlineLevel="1">
      <c r="A134" s="66" t="s">
        <v>261</v>
      </c>
      <c r="B134" s="95" t="s">
        <v>162</v>
      </c>
      <c r="E134" s="83"/>
      <c r="F134" s="92">
        <f t="shared" si="10"/>
        <v>0</v>
      </c>
      <c r="G134" s="92">
        <f t="shared" si="11"/>
        <v>0</v>
      </c>
      <c r="H134" s="64"/>
      <c r="L134" s="64"/>
      <c r="M134" s="64"/>
    </row>
    <row r="135" spans="1:14" outlineLevel="1">
      <c r="A135" s="66" t="s">
        <v>262</v>
      </c>
      <c r="B135" s="95" t="s">
        <v>162</v>
      </c>
      <c r="E135" s="83"/>
      <c r="F135" s="92">
        <f t="shared" si="10"/>
        <v>0</v>
      </c>
      <c r="G135" s="92">
        <f t="shared" si="11"/>
        <v>0</v>
      </c>
      <c r="H135" s="64"/>
      <c r="L135" s="64"/>
      <c r="M135" s="64"/>
    </row>
    <row r="136" spans="1:14" outlineLevel="1">
      <c r="A136" s="66" t="s">
        <v>263</v>
      </c>
      <c r="B136" s="95" t="s">
        <v>162</v>
      </c>
      <c r="C136" s="96"/>
      <c r="D136" s="96"/>
      <c r="E136" s="96"/>
      <c r="F136" s="92">
        <f t="shared" si="10"/>
        <v>0</v>
      </c>
      <c r="G136" s="92">
        <f t="shared" si="11"/>
        <v>0</v>
      </c>
      <c r="H136" s="64"/>
      <c r="L136" s="64"/>
      <c r="M136" s="64"/>
    </row>
    <row r="137" spans="1:14" ht="15" customHeight="1">
      <c r="A137" s="85"/>
      <c r="B137" s="86" t="s">
        <v>264</v>
      </c>
      <c r="C137" s="88" t="s">
        <v>221</v>
      </c>
      <c r="D137" s="88" t="s">
        <v>222</v>
      </c>
      <c r="E137" s="87"/>
      <c r="F137" s="88" t="s">
        <v>223</v>
      </c>
      <c r="G137" s="88" t="s">
        <v>224</v>
      </c>
      <c r="H137" s="64"/>
      <c r="L137" s="64"/>
      <c r="M137" s="64"/>
    </row>
    <row r="138" spans="1:14" s="101" customFormat="1">
      <c r="A138" s="66" t="s">
        <v>265</v>
      </c>
      <c r="B138" s="83" t="s">
        <v>226</v>
      </c>
      <c r="C138" s="195">
        <v>1850</v>
      </c>
      <c r="D138" s="195">
        <v>1850</v>
      </c>
      <c r="E138" s="92"/>
      <c r="F138" s="92">
        <f>IF($C$153=0,"",IF(C138="[for completion]","",C138/$C$153))</f>
        <v>1</v>
      </c>
      <c r="G138" s="92">
        <f>IF($D$153=0,"",IF(D138="[for completion]","",D138/$D$153))</f>
        <v>1</v>
      </c>
      <c r="H138" s="64"/>
      <c r="I138" s="66"/>
      <c r="J138" s="66"/>
      <c r="K138" s="66"/>
      <c r="L138" s="64"/>
      <c r="M138" s="64"/>
      <c r="N138" s="64"/>
    </row>
    <row r="139" spans="1:14" s="101" customFormat="1">
      <c r="A139" s="66" t="s">
        <v>266</v>
      </c>
      <c r="B139" s="83" t="s">
        <v>228</v>
      </c>
      <c r="C139" s="195">
        <v>0</v>
      </c>
      <c r="D139" s="195">
        <v>0</v>
      </c>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1" customFormat="1">
      <c r="A140" s="66" t="s">
        <v>267</v>
      </c>
      <c r="B140" s="83" t="s">
        <v>230</v>
      </c>
      <c r="C140" s="195">
        <v>0</v>
      </c>
      <c r="D140" s="195">
        <v>0</v>
      </c>
      <c r="E140" s="92"/>
      <c r="F140" s="92">
        <f t="shared" si="12"/>
        <v>0</v>
      </c>
      <c r="G140" s="92">
        <f t="shared" si="13"/>
        <v>0</v>
      </c>
      <c r="H140" s="64"/>
      <c r="I140" s="66"/>
      <c r="J140" s="66"/>
      <c r="K140" s="66"/>
      <c r="L140" s="64"/>
      <c r="M140" s="64"/>
      <c r="N140" s="64"/>
    </row>
    <row r="141" spans="1:14" s="101" customFormat="1">
      <c r="A141" s="66" t="s">
        <v>268</v>
      </c>
      <c r="B141" s="174" t="s">
        <v>232</v>
      </c>
      <c r="C141" s="195">
        <v>0</v>
      </c>
      <c r="D141" s="195">
        <v>0</v>
      </c>
      <c r="E141" s="92"/>
      <c r="F141" s="92">
        <f t="shared" si="12"/>
        <v>0</v>
      </c>
      <c r="G141" s="92">
        <f t="shared" si="13"/>
        <v>0</v>
      </c>
      <c r="H141" s="64"/>
      <c r="I141" s="66"/>
      <c r="J141" s="66"/>
      <c r="K141" s="66"/>
      <c r="L141" s="64"/>
      <c r="M141" s="64"/>
      <c r="N141" s="64"/>
    </row>
    <row r="142" spans="1:14" s="101" customFormat="1">
      <c r="A142" s="66" t="s">
        <v>269</v>
      </c>
      <c r="B142" s="83" t="s">
        <v>234</v>
      </c>
      <c r="C142" s="195">
        <v>0</v>
      </c>
      <c r="D142" s="195">
        <v>0</v>
      </c>
      <c r="E142" s="92"/>
      <c r="F142" s="92">
        <f t="shared" si="12"/>
        <v>0</v>
      </c>
      <c r="G142" s="92">
        <f t="shared" si="13"/>
        <v>0</v>
      </c>
      <c r="H142" s="64"/>
      <c r="I142" s="66"/>
      <c r="J142" s="66"/>
      <c r="K142" s="66"/>
      <c r="L142" s="64"/>
      <c r="M142" s="64"/>
      <c r="N142" s="64"/>
    </row>
    <row r="143" spans="1:14" s="101" customFormat="1">
      <c r="A143" s="66" t="s">
        <v>270</v>
      </c>
      <c r="B143" s="83" t="s">
        <v>236</v>
      </c>
      <c r="C143" s="195">
        <v>0</v>
      </c>
      <c r="D143" s="195">
        <v>0</v>
      </c>
      <c r="E143" s="83"/>
      <c r="F143" s="92">
        <f t="shared" si="12"/>
        <v>0</v>
      </c>
      <c r="G143" s="92">
        <f t="shared" si="13"/>
        <v>0</v>
      </c>
      <c r="H143" s="64"/>
      <c r="I143" s="66"/>
      <c r="J143" s="66"/>
      <c r="K143" s="66"/>
      <c r="L143" s="64"/>
      <c r="M143" s="64"/>
      <c r="N143" s="64"/>
    </row>
    <row r="144" spans="1:14">
      <c r="A144" s="66" t="s">
        <v>271</v>
      </c>
      <c r="B144" s="83" t="s">
        <v>238</v>
      </c>
      <c r="C144" s="195">
        <v>0</v>
      </c>
      <c r="D144" s="195">
        <v>0</v>
      </c>
      <c r="E144" s="83"/>
      <c r="F144" s="92">
        <f t="shared" si="12"/>
        <v>0</v>
      </c>
      <c r="G144" s="92">
        <f t="shared" si="13"/>
        <v>0</v>
      </c>
      <c r="H144" s="64"/>
      <c r="L144" s="64"/>
      <c r="M144" s="64"/>
    </row>
    <row r="145" spans="1:13">
      <c r="A145" s="66" t="s">
        <v>272</v>
      </c>
      <c r="B145" s="83" t="s">
        <v>240</v>
      </c>
      <c r="C145" s="195">
        <v>0</v>
      </c>
      <c r="D145" s="195">
        <v>0</v>
      </c>
      <c r="E145" s="83"/>
      <c r="F145" s="92">
        <f t="shared" si="12"/>
        <v>0</v>
      </c>
      <c r="G145" s="92">
        <f t="shared" si="13"/>
        <v>0</v>
      </c>
      <c r="H145" s="64"/>
      <c r="L145" s="64"/>
      <c r="M145" s="64"/>
    </row>
    <row r="146" spans="1:13">
      <c r="A146" s="66" t="s">
        <v>273</v>
      </c>
      <c r="B146" s="83" t="s">
        <v>242</v>
      </c>
      <c r="C146" s="195">
        <v>0</v>
      </c>
      <c r="D146" s="195">
        <v>0</v>
      </c>
      <c r="E146" s="83"/>
      <c r="F146" s="92">
        <f t="shared" si="12"/>
        <v>0</v>
      </c>
      <c r="G146" s="92">
        <f t="shared" si="13"/>
        <v>0</v>
      </c>
      <c r="H146" s="64"/>
      <c r="L146" s="64"/>
      <c r="M146" s="64"/>
    </row>
    <row r="147" spans="1:13">
      <c r="A147" s="66" t="s">
        <v>274</v>
      </c>
      <c r="B147" s="83" t="s">
        <v>244</v>
      </c>
      <c r="C147" s="195">
        <v>0</v>
      </c>
      <c r="D147" s="195">
        <v>0</v>
      </c>
      <c r="E147" s="83"/>
      <c r="F147" s="92">
        <f t="shared" si="12"/>
        <v>0</v>
      </c>
      <c r="G147" s="92">
        <f t="shared" si="13"/>
        <v>0</v>
      </c>
      <c r="H147" s="64"/>
      <c r="L147" s="64"/>
      <c r="M147" s="64"/>
    </row>
    <row r="148" spans="1:13">
      <c r="A148" s="66" t="s">
        <v>275</v>
      </c>
      <c r="B148" s="83" t="s">
        <v>246</v>
      </c>
      <c r="C148" s="195">
        <v>0</v>
      </c>
      <c r="D148" s="195">
        <v>0</v>
      </c>
      <c r="E148" s="83"/>
      <c r="F148" s="92">
        <f t="shared" si="12"/>
        <v>0</v>
      </c>
      <c r="G148" s="92">
        <f t="shared" si="13"/>
        <v>0</v>
      </c>
      <c r="H148" s="64"/>
      <c r="L148" s="64"/>
      <c r="M148" s="64"/>
    </row>
    <row r="149" spans="1:13">
      <c r="A149" s="66" t="s">
        <v>276</v>
      </c>
      <c r="B149" s="83" t="s">
        <v>248</v>
      </c>
      <c r="C149" s="195">
        <v>0</v>
      </c>
      <c r="D149" s="195">
        <v>0</v>
      </c>
      <c r="E149" s="83"/>
      <c r="F149" s="92">
        <f t="shared" si="12"/>
        <v>0</v>
      </c>
      <c r="G149" s="92">
        <f t="shared" si="13"/>
        <v>0</v>
      </c>
      <c r="H149" s="64"/>
      <c r="L149" s="64"/>
      <c r="M149" s="64"/>
    </row>
    <row r="150" spans="1:13">
      <c r="A150" s="66" t="s">
        <v>277</v>
      </c>
      <c r="B150" s="83" t="s">
        <v>250</v>
      </c>
      <c r="C150" s="195">
        <v>0</v>
      </c>
      <c r="D150" s="195">
        <v>0</v>
      </c>
      <c r="E150" s="83"/>
      <c r="F150" s="92">
        <f t="shared" si="12"/>
        <v>0</v>
      </c>
      <c r="G150" s="92">
        <f t="shared" si="13"/>
        <v>0</v>
      </c>
      <c r="H150" s="64"/>
      <c r="L150" s="64"/>
      <c r="M150" s="64"/>
    </row>
    <row r="151" spans="1:13">
      <c r="A151" s="66" t="s">
        <v>278</v>
      </c>
      <c r="B151" s="83" t="s">
        <v>252</v>
      </c>
      <c r="C151" s="195">
        <v>0</v>
      </c>
      <c r="D151" s="195">
        <v>0</v>
      </c>
      <c r="E151" s="83"/>
      <c r="F151" s="92">
        <f t="shared" si="12"/>
        <v>0</v>
      </c>
      <c r="G151" s="92">
        <f t="shared" si="13"/>
        <v>0</v>
      </c>
      <c r="H151" s="64"/>
      <c r="L151" s="64"/>
      <c r="M151" s="64"/>
    </row>
    <row r="152" spans="1:13">
      <c r="A152" s="66" t="s">
        <v>279</v>
      </c>
      <c r="B152" s="83" t="s">
        <v>158</v>
      </c>
      <c r="C152" s="195">
        <v>0</v>
      </c>
      <c r="D152" s="195">
        <v>0</v>
      </c>
      <c r="E152" s="83"/>
      <c r="F152" s="92">
        <f t="shared" si="12"/>
        <v>0</v>
      </c>
      <c r="G152" s="92">
        <f t="shared" si="13"/>
        <v>0</v>
      </c>
      <c r="H152" s="64"/>
      <c r="L152" s="64"/>
      <c r="M152" s="64"/>
    </row>
    <row r="153" spans="1:13">
      <c r="A153" s="66" t="s">
        <v>280</v>
      </c>
      <c r="B153" s="99" t="s">
        <v>160</v>
      </c>
      <c r="C153" s="195">
        <f>SUM(C138:C152)</f>
        <v>1850</v>
      </c>
      <c r="D153" s="195">
        <f>SUM(D138:D152)</f>
        <v>1850</v>
      </c>
      <c r="E153" s="83"/>
      <c r="F153" s="102">
        <f>SUM(F138:F152)</f>
        <v>1</v>
      </c>
      <c r="G153" s="102">
        <f>SUM(G138:G152)</f>
        <v>1</v>
      </c>
      <c r="H153" s="64"/>
      <c r="L153" s="64"/>
      <c r="M153" s="64"/>
    </row>
    <row r="154" spans="1:13" outlineLevel="1">
      <c r="A154" s="66" t="s">
        <v>281</v>
      </c>
      <c r="B154" s="95" t="s">
        <v>162</v>
      </c>
      <c r="E154" s="83"/>
      <c r="F154" s="92">
        <f t="shared" ref="F154:F162" si="14">IF($C$153=0,"",IF(C154="[for completion]","",C154/$C$153))</f>
        <v>0</v>
      </c>
      <c r="G154" s="92">
        <f t="shared" ref="G154:G162" si="15">IF($D$153=0,"",IF(D154="[for completion]","",D154/$D$153))</f>
        <v>0</v>
      </c>
      <c r="H154" s="64"/>
      <c r="L154" s="64"/>
      <c r="M154" s="64"/>
    </row>
    <row r="155" spans="1:13" outlineLevel="1">
      <c r="A155" s="66" t="s">
        <v>282</v>
      </c>
      <c r="B155" s="95" t="s">
        <v>162</v>
      </c>
      <c r="E155" s="83"/>
      <c r="F155" s="92">
        <f t="shared" si="14"/>
        <v>0</v>
      </c>
      <c r="G155" s="92">
        <f t="shared" si="15"/>
        <v>0</v>
      </c>
      <c r="H155" s="64"/>
      <c r="L155" s="64"/>
      <c r="M155" s="64"/>
    </row>
    <row r="156" spans="1:13" outlineLevel="1">
      <c r="A156" s="66" t="s">
        <v>283</v>
      </c>
      <c r="B156" s="95" t="s">
        <v>162</v>
      </c>
      <c r="E156" s="83"/>
      <c r="F156" s="92">
        <f t="shared" si="14"/>
        <v>0</v>
      </c>
      <c r="G156" s="92">
        <f t="shared" si="15"/>
        <v>0</v>
      </c>
      <c r="H156" s="64"/>
      <c r="L156" s="64"/>
      <c r="M156" s="64"/>
    </row>
    <row r="157" spans="1:13" outlineLevel="1">
      <c r="A157" s="66" t="s">
        <v>284</v>
      </c>
      <c r="B157" s="95" t="s">
        <v>162</v>
      </c>
      <c r="E157" s="83"/>
      <c r="F157" s="92">
        <f t="shared" si="14"/>
        <v>0</v>
      </c>
      <c r="G157" s="92">
        <f t="shared" si="15"/>
        <v>0</v>
      </c>
      <c r="H157" s="64"/>
      <c r="L157" s="64"/>
      <c r="M157" s="64"/>
    </row>
    <row r="158" spans="1:13" outlineLevel="1">
      <c r="A158" s="66" t="s">
        <v>285</v>
      </c>
      <c r="B158" s="95" t="s">
        <v>162</v>
      </c>
      <c r="E158" s="83"/>
      <c r="F158" s="92">
        <f t="shared" si="14"/>
        <v>0</v>
      </c>
      <c r="G158" s="92">
        <f t="shared" si="15"/>
        <v>0</v>
      </c>
      <c r="H158" s="64"/>
      <c r="L158" s="64"/>
      <c r="M158" s="64"/>
    </row>
    <row r="159" spans="1:13" outlineLevel="1">
      <c r="A159" s="66" t="s">
        <v>286</v>
      </c>
      <c r="B159" s="95" t="s">
        <v>162</v>
      </c>
      <c r="E159" s="83"/>
      <c r="F159" s="92">
        <f t="shared" si="14"/>
        <v>0</v>
      </c>
      <c r="G159" s="92">
        <f t="shared" si="15"/>
        <v>0</v>
      </c>
      <c r="H159" s="64"/>
      <c r="L159" s="64"/>
      <c r="M159" s="64"/>
    </row>
    <row r="160" spans="1:13" outlineLevel="1">
      <c r="A160" s="66" t="s">
        <v>287</v>
      </c>
      <c r="B160" s="95" t="s">
        <v>162</v>
      </c>
      <c r="E160" s="83"/>
      <c r="F160" s="92">
        <f t="shared" si="14"/>
        <v>0</v>
      </c>
      <c r="G160" s="92">
        <f t="shared" si="15"/>
        <v>0</v>
      </c>
      <c r="H160" s="64"/>
      <c r="L160" s="64"/>
      <c r="M160" s="64"/>
    </row>
    <row r="161" spans="1:13" outlineLevel="1">
      <c r="A161" s="66" t="s">
        <v>288</v>
      </c>
      <c r="B161" s="95" t="s">
        <v>162</v>
      </c>
      <c r="E161" s="83"/>
      <c r="F161" s="92">
        <f t="shared" si="14"/>
        <v>0</v>
      </c>
      <c r="G161" s="92">
        <f t="shared" si="15"/>
        <v>0</v>
      </c>
      <c r="H161" s="64"/>
      <c r="L161" s="64"/>
      <c r="M161" s="64"/>
    </row>
    <row r="162" spans="1:13" outlineLevel="1">
      <c r="A162" s="66" t="s">
        <v>289</v>
      </c>
      <c r="B162" s="95" t="s">
        <v>162</v>
      </c>
      <c r="C162" s="96"/>
      <c r="D162" s="96"/>
      <c r="E162" s="96"/>
      <c r="F162" s="92">
        <f t="shared" si="14"/>
        <v>0</v>
      </c>
      <c r="G162" s="92">
        <f t="shared" si="15"/>
        <v>0</v>
      </c>
      <c r="H162" s="64"/>
      <c r="L162" s="64"/>
      <c r="M162" s="64"/>
    </row>
    <row r="163" spans="1:13" ht="15" customHeight="1">
      <c r="A163" s="85"/>
      <c r="B163" s="86" t="s">
        <v>290</v>
      </c>
      <c r="C163" s="139" t="s">
        <v>221</v>
      </c>
      <c r="D163" s="139" t="s">
        <v>222</v>
      </c>
      <c r="E163" s="87"/>
      <c r="F163" s="139" t="s">
        <v>223</v>
      </c>
      <c r="G163" s="139" t="s">
        <v>224</v>
      </c>
      <c r="H163" s="64"/>
      <c r="L163" s="64"/>
      <c r="M163" s="64"/>
    </row>
    <row r="164" spans="1:13">
      <c r="A164" s="66" t="s">
        <v>292</v>
      </c>
      <c r="B164" s="64" t="s">
        <v>293</v>
      </c>
      <c r="C164" s="195">
        <v>1850</v>
      </c>
      <c r="D164" s="195">
        <v>1850</v>
      </c>
      <c r="E164" s="103"/>
      <c r="F164" s="103">
        <f>IF($C$167=0,"",IF(C164="[for completion]","",C164/$C$167))</f>
        <v>1</v>
      </c>
      <c r="G164" s="103">
        <f>IF($D$167=0,"",IF(D164="[for completion]","",D164/$D$167))</f>
        <v>1</v>
      </c>
      <c r="H164" s="64"/>
      <c r="L164" s="64"/>
      <c r="M164" s="64"/>
    </row>
    <row r="165" spans="1:13">
      <c r="A165" s="66" t="s">
        <v>294</v>
      </c>
      <c r="B165" s="64" t="s">
        <v>295</v>
      </c>
      <c r="C165" s="195">
        <v>0</v>
      </c>
      <c r="D165" s="195">
        <v>0</v>
      </c>
      <c r="E165" s="103"/>
      <c r="F165" s="103">
        <f>IF($C$167=0,"",IF(C165="[for completion]","",C165/$C$167))</f>
        <v>0</v>
      </c>
      <c r="G165" s="103">
        <f>IF($D$167=0,"",IF(D165="[for completion]","",D165/$D$167))</f>
        <v>0</v>
      </c>
      <c r="H165" s="64"/>
      <c r="L165" s="64"/>
      <c r="M165" s="64"/>
    </row>
    <row r="166" spans="1:13">
      <c r="A166" s="66" t="s">
        <v>296</v>
      </c>
      <c r="B166" s="64" t="s">
        <v>158</v>
      </c>
      <c r="C166" s="195">
        <v>0</v>
      </c>
      <c r="D166" s="195">
        <v>0</v>
      </c>
      <c r="E166" s="103"/>
      <c r="F166" s="103">
        <f>IF($C$167=0,"",IF(C166="[for completion]","",C166/$C$167))</f>
        <v>0</v>
      </c>
      <c r="G166" s="103">
        <f>IF($D$167=0,"",IF(D166="[for completion]","",D166/$D$167))</f>
        <v>0</v>
      </c>
      <c r="H166" s="64"/>
      <c r="L166" s="64"/>
      <c r="M166" s="64"/>
    </row>
    <row r="167" spans="1:13">
      <c r="A167" s="66" t="s">
        <v>297</v>
      </c>
      <c r="B167" s="104" t="s">
        <v>160</v>
      </c>
      <c r="C167" s="195">
        <f>SUM(C164:C166)</f>
        <v>1850</v>
      </c>
      <c r="D167" s="195">
        <f>SUM(D164:D166)</f>
        <v>1850</v>
      </c>
      <c r="E167" s="103"/>
      <c r="F167" s="103">
        <f>SUM(F164:F166)</f>
        <v>1</v>
      </c>
      <c r="G167" s="103">
        <f>SUM(G164:G166)</f>
        <v>1</v>
      </c>
      <c r="H167" s="64"/>
      <c r="L167" s="64"/>
      <c r="M167" s="64"/>
    </row>
    <row r="168" spans="1:13" outlineLevel="1">
      <c r="A168" s="66" t="s">
        <v>298</v>
      </c>
      <c r="B168" s="104"/>
      <c r="C168" s="64"/>
      <c r="D168" s="64"/>
      <c r="E168" s="103"/>
      <c r="F168" s="103"/>
      <c r="G168" s="62"/>
      <c r="H168" s="64"/>
      <c r="L168" s="64"/>
      <c r="M168" s="64"/>
    </row>
    <row r="169" spans="1:13" outlineLevel="1">
      <c r="A169" s="66" t="s">
        <v>299</v>
      </c>
      <c r="B169" s="104"/>
      <c r="C169" s="64"/>
      <c r="D169" s="64"/>
      <c r="E169" s="103"/>
      <c r="F169" s="103"/>
      <c r="G169" s="62"/>
      <c r="H169" s="64"/>
      <c r="L169" s="64"/>
      <c r="M169" s="64"/>
    </row>
    <row r="170" spans="1:13" outlineLevel="1">
      <c r="A170" s="66" t="s">
        <v>300</v>
      </c>
      <c r="B170" s="104"/>
      <c r="C170" s="64"/>
      <c r="D170" s="64"/>
      <c r="E170" s="103"/>
      <c r="F170" s="103"/>
      <c r="G170" s="62"/>
      <c r="H170" s="64"/>
      <c r="L170" s="64"/>
      <c r="M170" s="64"/>
    </row>
    <row r="171" spans="1:13" outlineLevel="1">
      <c r="A171" s="66" t="s">
        <v>301</v>
      </c>
      <c r="B171" s="104"/>
      <c r="C171" s="64"/>
      <c r="D171" s="64"/>
      <c r="E171" s="103"/>
      <c r="F171" s="103"/>
      <c r="G171" s="62"/>
      <c r="H171" s="64"/>
      <c r="L171" s="64"/>
      <c r="M171" s="64"/>
    </row>
    <row r="172" spans="1:13" outlineLevel="1">
      <c r="A172" s="66" t="s">
        <v>302</v>
      </c>
      <c r="B172" s="104"/>
      <c r="C172" s="64"/>
      <c r="D172" s="64"/>
      <c r="E172" s="103"/>
      <c r="F172" s="103"/>
      <c r="G172" s="62"/>
      <c r="H172" s="64"/>
      <c r="L172" s="64"/>
      <c r="M172" s="64"/>
    </row>
    <row r="173" spans="1:13" ht="15" customHeight="1">
      <c r="A173" s="85"/>
      <c r="B173" s="86" t="s">
        <v>303</v>
      </c>
      <c r="C173" s="206" t="s">
        <v>124</v>
      </c>
      <c r="D173" s="85"/>
      <c r="E173" s="87"/>
      <c r="F173" s="88" t="s">
        <v>304</v>
      </c>
      <c r="G173" s="88"/>
      <c r="H173" s="64"/>
      <c r="L173" s="64"/>
      <c r="M173" s="64"/>
    </row>
    <row r="174" spans="1:13" ht="15" customHeight="1">
      <c r="A174" s="66" t="s">
        <v>305</v>
      </c>
      <c r="B174" s="83" t="s">
        <v>306</v>
      </c>
      <c r="C174" s="66">
        <v>0</v>
      </c>
      <c r="D174" s="80"/>
      <c r="E174" s="72"/>
      <c r="F174" s="92" t="str">
        <f>IF($C$179=0,"",IF(C174="[for completion]","",C174/$C$179))</f>
        <v/>
      </c>
      <c r="G174" s="92"/>
      <c r="H174" s="64"/>
      <c r="L174" s="64"/>
      <c r="M174" s="64"/>
    </row>
    <row r="175" spans="1:13" ht="30.75" customHeight="1">
      <c r="A175" s="66" t="s">
        <v>9</v>
      </c>
      <c r="B175" s="83" t="s">
        <v>1593</v>
      </c>
      <c r="C175" s="66">
        <v>0</v>
      </c>
      <c r="E175" s="94"/>
      <c r="F175" s="92" t="str">
        <f>IF($C$179=0,"",IF(C175="[for completion]","",C175/$C$179))</f>
        <v/>
      </c>
      <c r="G175" s="92"/>
      <c r="H175" s="64"/>
      <c r="L175" s="64"/>
      <c r="M175" s="64"/>
    </row>
    <row r="176" spans="1:13">
      <c r="A176" s="66" t="s">
        <v>307</v>
      </c>
      <c r="B176" s="83" t="s">
        <v>308</v>
      </c>
      <c r="C176" s="66">
        <v>0</v>
      </c>
      <c r="E176" s="94"/>
      <c r="F176" s="92"/>
      <c r="G176" s="92"/>
      <c r="H176" s="64"/>
      <c r="L176" s="64"/>
      <c r="M176" s="64"/>
    </row>
    <row r="177" spans="1:13">
      <c r="A177" s="66" t="s">
        <v>309</v>
      </c>
      <c r="B177" s="83" t="s">
        <v>310</v>
      </c>
      <c r="C177" s="66">
        <v>0</v>
      </c>
      <c r="E177" s="94"/>
      <c r="F177" s="92" t="str">
        <f t="shared" ref="F177:F187" si="16">IF($C$179=0,"",IF(C177="[for completion]","",C177/$C$179))</f>
        <v/>
      </c>
      <c r="G177" s="92"/>
      <c r="H177" s="64"/>
      <c r="L177" s="64"/>
      <c r="M177" s="64"/>
    </row>
    <row r="178" spans="1:13">
      <c r="A178" s="66" t="s">
        <v>311</v>
      </c>
      <c r="B178" s="83" t="s">
        <v>158</v>
      </c>
      <c r="C178" s="66">
        <v>0</v>
      </c>
      <c r="E178" s="94"/>
      <c r="F178" s="92" t="str">
        <f t="shared" si="16"/>
        <v/>
      </c>
      <c r="G178" s="92"/>
      <c r="H178" s="64"/>
      <c r="L178" s="64"/>
      <c r="M178" s="64"/>
    </row>
    <row r="179" spans="1:13">
      <c r="A179" s="66" t="s">
        <v>10</v>
      </c>
      <c r="B179" s="99" t="s">
        <v>160</v>
      </c>
      <c r="C179" s="83">
        <f>SUM(C174:C178)</f>
        <v>0</v>
      </c>
      <c r="E179" s="94"/>
      <c r="F179" s="94">
        <f>SUM(F174:F178)</f>
        <v>0</v>
      </c>
      <c r="G179" s="92"/>
      <c r="H179" s="64"/>
      <c r="L179" s="64"/>
      <c r="M179" s="64"/>
    </row>
    <row r="180" spans="1:13" outlineLevel="1">
      <c r="A180" s="66" t="s">
        <v>312</v>
      </c>
      <c r="B180" s="105" t="s">
        <v>313</v>
      </c>
      <c r="E180" s="94"/>
      <c r="F180" s="92" t="str">
        <f t="shared" si="16"/>
        <v/>
      </c>
      <c r="G180" s="92"/>
      <c r="H180" s="64"/>
      <c r="L180" s="64"/>
      <c r="M180" s="64"/>
    </row>
    <row r="181" spans="1:13" s="105" customFormat="1" ht="30" outlineLevel="1">
      <c r="A181" s="66" t="s">
        <v>314</v>
      </c>
      <c r="B181" s="105" t="s">
        <v>315</v>
      </c>
      <c r="F181" s="92" t="str">
        <f t="shared" si="16"/>
        <v/>
      </c>
    </row>
    <row r="182" spans="1:13" ht="30" outlineLevel="1">
      <c r="A182" s="66" t="s">
        <v>316</v>
      </c>
      <c r="B182" s="105" t="s">
        <v>317</v>
      </c>
      <c r="E182" s="94"/>
      <c r="F182" s="92" t="str">
        <f t="shared" si="16"/>
        <v/>
      </c>
      <c r="G182" s="92"/>
      <c r="H182" s="64"/>
      <c r="L182" s="64"/>
      <c r="M182" s="64"/>
    </row>
    <row r="183" spans="1:13" outlineLevel="1">
      <c r="A183" s="66" t="s">
        <v>318</v>
      </c>
      <c r="B183" s="105" t="s">
        <v>319</v>
      </c>
      <c r="E183" s="94"/>
      <c r="F183" s="92" t="str">
        <f t="shared" si="16"/>
        <v/>
      </c>
      <c r="G183" s="92"/>
      <c r="H183" s="64"/>
      <c r="L183" s="64"/>
      <c r="M183" s="64"/>
    </row>
    <row r="184" spans="1:13" s="105" customFormat="1" ht="30" outlineLevel="1">
      <c r="A184" s="66" t="s">
        <v>320</v>
      </c>
      <c r="B184" s="105" t="s">
        <v>321</v>
      </c>
      <c r="F184" s="92" t="str">
        <f t="shared" si="16"/>
        <v/>
      </c>
    </row>
    <row r="185" spans="1:13" ht="30" outlineLevel="1">
      <c r="A185" s="66" t="s">
        <v>322</v>
      </c>
      <c r="B185" s="105" t="s">
        <v>323</v>
      </c>
      <c r="E185" s="94"/>
      <c r="F185" s="92" t="str">
        <f t="shared" si="16"/>
        <v/>
      </c>
      <c r="G185" s="92"/>
      <c r="H185" s="64"/>
      <c r="L185" s="64"/>
      <c r="M185" s="64"/>
    </row>
    <row r="186" spans="1:13" outlineLevel="1">
      <c r="A186" s="66" t="s">
        <v>324</v>
      </c>
      <c r="B186" s="105" t="s">
        <v>325</v>
      </c>
      <c r="E186" s="94"/>
      <c r="F186" s="92" t="str">
        <f t="shared" si="16"/>
        <v/>
      </c>
      <c r="G186" s="92"/>
      <c r="H186" s="64"/>
      <c r="L186" s="64"/>
      <c r="M186" s="64"/>
    </row>
    <row r="187" spans="1:13" outlineLevel="1">
      <c r="A187" s="66" t="s">
        <v>326</v>
      </c>
      <c r="B187" s="105" t="s">
        <v>327</v>
      </c>
      <c r="E187" s="94"/>
      <c r="F187" s="92" t="str">
        <f t="shared" si="16"/>
        <v/>
      </c>
      <c r="G187" s="92"/>
      <c r="H187" s="64"/>
      <c r="L187" s="64"/>
      <c r="M187" s="64"/>
    </row>
    <row r="188" spans="1:13" outlineLevel="1">
      <c r="A188" s="66" t="s">
        <v>328</v>
      </c>
      <c r="B188" s="105"/>
      <c r="E188" s="94"/>
      <c r="F188" s="92"/>
      <c r="G188" s="92"/>
      <c r="H188" s="64"/>
      <c r="L188" s="64"/>
      <c r="M188" s="64"/>
    </row>
    <row r="189" spans="1:13" outlineLevel="1">
      <c r="A189" s="66" t="s">
        <v>329</v>
      </c>
      <c r="B189" s="105"/>
      <c r="E189" s="94"/>
      <c r="F189" s="92"/>
      <c r="G189" s="92"/>
      <c r="H189" s="64"/>
      <c r="L189" s="64"/>
      <c r="M189" s="64"/>
    </row>
    <row r="190" spans="1:13" outlineLevel="1">
      <c r="A190" s="66" t="s">
        <v>330</v>
      </c>
      <c r="B190" s="105"/>
      <c r="E190" s="94"/>
      <c r="F190" s="92"/>
      <c r="G190" s="92"/>
      <c r="H190" s="64"/>
      <c r="L190" s="64"/>
      <c r="M190" s="64"/>
    </row>
    <row r="191" spans="1:13" outlineLevel="1">
      <c r="A191" s="66" t="s">
        <v>331</v>
      </c>
      <c r="B191" s="95"/>
      <c r="E191" s="94"/>
      <c r="F191" s="92" t="str">
        <f>IF($C$179=0,"",IF(C191="[for completion]","",C191/$C$179))</f>
        <v/>
      </c>
      <c r="G191" s="92"/>
      <c r="H191" s="64"/>
      <c r="L191" s="64"/>
      <c r="M191" s="64"/>
    </row>
    <row r="192" spans="1:13" ht="15" customHeight="1">
      <c r="A192" s="85"/>
      <c r="B192" s="86" t="s">
        <v>332</v>
      </c>
      <c r="C192" s="85" t="s">
        <v>124</v>
      </c>
      <c r="D192" s="85"/>
      <c r="E192" s="87"/>
      <c r="F192" s="88" t="s">
        <v>304</v>
      </c>
      <c r="G192" s="88"/>
      <c r="H192" s="64"/>
      <c r="L192" s="64"/>
      <c r="M192" s="64"/>
    </row>
    <row r="193" spans="1:13">
      <c r="A193" s="66" t="s">
        <v>333</v>
      </c>
      <c r="B193" s="83" t="s">
        <v>334</v>
      </c>
      <c r="C193" s="66">
        <v>0</v>
      </c>
      <c r="E193" s="91"/>
      <c r="F193" s="92" t="str">
        <f t="shared" ref="F193:F206" si="17">IF($C$208=0,"",IF(C193="[for completion]","",C193/$C$208))</f>
        <v/>
      </c>
      <c r="G193" s="92"/>
      <c r="H193" s="64"/>
      <c r="L193" s="64"/>
      <c r="M193" s="64"/>
    </row>
    <row r="194" spans="1:13">
      <c r="A194" s="66" t="s">
        <v>335</v>
      </c>
      <c r="B194" s="83" t="s">
        <v>336</v>
      </c>
      <c r="C194" s="66">
        <v>0</v>
      </c>
      <c r="E194" s="94"/>
      <c r="F194" s="92" t="str">
        <f t="shared" si="17"/>
        <v/>
      </c>
      <c r="G194" s="94"/>
      <c r="H194" s="64"/>
      <c r="L194" s="64"/>
      <c r="M194" s="64"/>
    </row>
    <row r="195" spans="1:13">
      <c r="A195" s="66" t="s">
        <v>337</v>
      </c>
      <c r="B195" s="83" t="s">
        <v>338</v>
      </c>
      <c r="C195" s="66">
        <v>0</v>
      </c>
      <c r="E195" s="94"/>
      <c r="F195" s="92" t="str">
        <f t="shared" si="17"/>
        <v/>
      </c>
      <c r="G195" s="94"/>
      <c r="H195" s="64"/>
      <c r="L195" s="64"/>
      <c r="M195" s="64"/>
    </row>
    <row r="196" spans="1:13">
      <c r="A196" s="66" t="s">
        <v>339</v>
      </c>
      <c r="B196" s="83" t="s">
        <v>340</v>
      </c>
      <c r="C196" s="66">
        <v>0</v>
      </c>
      <c r="E196" s="94"/>
      <c r="F196" s="92" t="str">
        <f t="shared" si="17"/>
        <v/>
      </c>
      <c r="G196" s="94"/>
      <c r="H196" s="64"/>
      <c r="L196" s="64"/>
      <c r="M196" s="64"/>
    </row>
    <row r="197" spans="1:13">
      <c r="A197" s="66" t="s">
        <v>341</v>
      </c>
      <c r="B197" s="83" t="s">
        <v>342</v>
      </c>
      <c r="C197" s="66">
        <v>0</v>
      </c>
      <c r="E197" s="94"/>
      <c r="F197" s="92" t="str">
        <f t="shared" si="17"/>
        <v/>
      </c>
      <c r="G197" s="94"/>
      <c r="H197" s="64"/>
      <c r="L197" s="64"/>
      <c r="M197" s="64"/>
    </row>
    <row r="198" spans="1:13">
      <c r="A198" s="66" t="s">
        <v>343</v>
      </c>
      <c r="B198" s="83" t="s">
        <v>344</v>
      </c>
      <c r="C198" s="66">
        <v>0</v>
      </c>
      <c r="E198" s="94"/>
      <c r="F198" s="92" t="str">
        <f t="shared" si="17"/>
        <v/>
      </c>
      <c r="G198" s="94"/>
      <c r="H198" s="64"/>
      <c r="L198" s="64"/>
      <c r="M198" s="64"/>
    </row>
    <row r="199" spans="1:13">
      <c r="A199" s="66" t="s">
        <v>345</v>
      </c>
      <c r="B199" s="83" t="s">
        <v>346</v>
      </c>
      <c r="C199" s="66">
        <v>0</v>
      </c>
      <c r="E199" s="94"/>
      <c r="F199" s="92" t="str">
        <f t="shared" si="17"/>
        <v/>
      </c>
      <c r="G199" s="94"/>
      <c r="H199" s="64"/>
      <c r="L199" s="64"/>
      <c r="M199" s="64"/>
    </row>
    <row r="200" spans="1:13">
      <c r="A200" s="66" t="s">
        <v>347</v>
      </c>
      <c r="B200" s="83" t="s">
        <v>12</v>
      </c>
      <c r="C200" s="66">
        <v>0</v>
      </c>
      <c r="E200" s="94"/>
      <c r="F200" s="92" t="str">
        <f t="shared" si="17"/>
        <v/>
      </c>
      <c r="G200" s="94"/>
      <c r="H200" s="64"/>
      <c r="L200" s="64"/>
      <c r="M200" s="64"/>
    </row>
    <row r="201" spans="1:13">
      <c r="A201" s="66" t="s">
        <v>348</v>
      </c>
      <c r="B201" s="83" t="s">
        <v>349</v>
      </c>
      <c r="C201" s="66">
        <v>0</v>
      </c>
      <c r="E201" s="94"/>
      <c r="F201" s="92" t="str">
        <f t="shared" si="17"/>
        <v/>
      </c>
      <c r="G201" s="94"/>
      <c r="H201" s="64"/>
      <c r="L201" s="64"/>
      <c r="M201" s="64"/>
    </row>
    <row r="202" spans="1:13">
      <c r="A202" s="66" t="s">
        <v>350</v>
      </c>
      <c r="B202" s="83" t="s">
        <v>351</v>
      </c>
      <c r="C202" s="66">
        <v>0</v>
      </c>
      <c r="E202" s="94"/>
      <c r="F202" s="92" t="str">
        <f t="shared" si="17"/>
        <v/>
      </c>
      <c r="G202" s="94"/>
      <c r="H202" s="64"/>
      <c r="L202" s="64"/>
      <c r="M202" s="64"/>
    </row>
    <row r="203" spans="1:13">
      <c r="A203" s="66" t="s">
        <v>352</v>
      </c>
      <c r="B203" s="83" t="s">
        <v>353</v>
      </c>
      <c r="C203" s="66">
        <v>0</v>
      </c>
      <c r="E203" s="94"/>
      <c r="F203" s="92" t="str">
        <f t="shared" si="17"/>
        <v/>
      </c>
      <c r="G203" s="94"/>
      <c r="H203" s="64"/>
      <c r="L203" s="64"/>
      <c r="M203" s="64"/>
    </row>
    <row r="204" spans="1:13">
      <c r="A204" s="66" t="s">
        <v>354</v>
      </c>
      <c r="B204" s="83" t="s">
        <v>355</v>
      </c>
      <c r="C204" s="66">
        <v>0</v>
      </c>
      <c r="E204" s="94"/>
      <c r="F204" s="92" t="str">
        <f t="shared" si="17"/>
        <v/>
      </c>
      <c r="G204" s="94"/>
      <c r="H204" s="64"/>
      <c r="L204" s="64"/>
      <c r="M204" s="64"/>
    </row>
    <row r="205" spans="1:13">
      <c r="A205" s="66" t="s">
        <v>356</v>
      </c>
      <c r="B205" s="83" t="s">
        <v>357</v>
      </c>
      <c r="C205" s="66">
        <v>0</v>
      </c>
      <c r="E205" s="94"/>
      <c r="F205" s="92" t="str">
        <f t="shared" si="17"/>
        <v/>
      </c>
      <c r="G205" s="94"/>
      <c r="H205" s="64"/>
      <c r="L205" s="64"/>
      <c r="M205" s="64"/>
    </row>
    <row r="206" spans="1:13">
      <c r="A206" s="66" t="s">
        <v>358</v>
      </c>
      <c r="B206" s="83" t="s">
        <v>158</v>
      </c>
      <c r="C206" s="66">
        <v>0</v>
      </c>
      <c r="E206" s="94"/>
      <c r="F206" s="92" t="str">
        <f t="shared" si="17"/>
        <v/>
      </c>
      <c r="G206" s="94"/>
      <c r="H206" s="64"/>
      <c r="L206" s="64"/>
      <c r="M206" s="64"/>
    </row>
    <row r="207" spans="1:13">
      <c r="A207" s="66" t="s">
        <v>359</v>
      </c>
      <c r="B207" s="93" t="s">
        <v>360</v>
      </c>
      <c r="C207" s="66">
        <v>0</v>
      </c>
      <c r="E207" s="94"/>
      <c r="F207" s="92"/>
      <c r="G207" s="94"/>
      <c r="H207" s="64"/>
      <c r="L207" s="64"/>
      <c r="M207" s="64"/>
    </row>
    <row r="208" spans="1:13">
      <c r="A208" s="66" t="s">
        <v>361</v>
      </c>
      <c r="B208" s="99" t="s">
        <v>160</v>
      </c>
      <c r="C208" s="83">
        <f>SUM(C193:C206)</f>
        <v>0</v>
      </c>
      <c r="D208" s="83"/>
      <c r="E208" s="94"/>
      <c r="F208" s="94">
        <f>SUM(F193:F206)</f>
        <v>0</v>
      </c>
      <c r="G208" s="94"/>
      <c r="H208" s="64"/>
      <c r="L208" s="64"/>
      <c r="M208" s="64"/>
    </row>
    <row r="209" spans="1:13" outlineLevel="1">
      <c r="A209" s="66" t="s">
        <v>362</v>
      </c>
      <c r="B209" s="95" t="s">
        <v>162</v>
      </c>
      <c r="E209" s="94"/>
      <c r="F209" s="92" t="str">
        <f>IF($C$208=0,"",IF(C209="[for completion]","",C209/$C$208))</f>
        <v/>
      </c>
      <c r="G209" s="94"/>
      <c r="H209" s="64"/>
      <c r="L209" s="64"/>
      <c r="M209" s="64"/>
    </row>
    <row r="210" spans="1:13" outlineLevel="1">
      <c r="A210" s="66" t="s">
        <v>363</v>
      </c>
      <c r="B210" s="95" t="s">
        <v>162</v>
      </c>
      <c r="E210" s="94"/>
      <c r="F210" s="92" t="str">
        <f t="shared" ref="F210:F215" si="18">IF($C$208=0,"",IF(C210="[for completion]","",C210/$C$208))</f>
        <v/>
      </c>
      <c r="G210" s="94"/>
      <c r="H210" s="64"/>
      <c r="L210" s="64"/>
      <c r="M210" s="64"/>
    </row>
    <row r="211" spans="1:13" outlineLevel="1">
      <c r="A211" s="66" t="s">
        <v>364</v>
      </c>
      <c r="B211" s="95" t="s">
        <v>162</v>
      </c>
      <c r="E211" s="94"/>
      <c r="F211" s="92" t="str">
        <f t="shared" si="18"/>
        <v/>
      </c>
      <c r="G211" s="94"/>
      <c r="H211" s="64"/>
      <c r="L211" s="64"/>
      <c r="M211" s="64"/>
    </row>
    <row r="212" spans="1:13" outlineLevel="1">
      <c r="A212" s="66" t="s">
        <v>365</v>
      </c>
      <c r="B212" s="95" t="s">
        <v>162</v>
      </c>
      <c r="E212" s="94"/>
      <c r="F212" s="92" t="str">
        <f t="shared" si="18"/>
        <v/>
      </c>
      <c r="G212" s="94"/>
      <c r="H212" s="64"/>
      <c r="L212" s="64"/>
      <c r="M212" s="64"/>
    </row>
    <row r="213" spans="1:13" outlineLevel="1">
      <c r="A213" s="66" t="s">
        <v>366</v>
      </c>
      <c r="B213" s="95" t="s">
        <v>162</v>
      </c>
      <c r="E213" s="94"/>
      <c r="F213" s="92" t="str">
        <f t="shared" si="18"/>
        <v/>
      </c>
      <c r="G213" s="94"/>
      <c r="H213" s="64"/>
      <c r="L213" s="64"/>
      <c r="M213" s="64"/>
    </row>
    <row r="214" spans="1:13" outlineLevel="1">
      <c r="A214" s="66" t="s">
        <v>367</v>
      </c>
      <c r="B214" s="95" t="s">
        <v>162</v>
      </c>
      <c r="E214" s="94"/>
      <c r="F214" s="92" t="str">
        <f t="shared" si="18"/>
        <v/>
      </c>
      <c r="G214" s="94"/>
      <c r="H214" s="64"/>
      <c r="L214" s="64"/>
      <c r="M214" s="64"/>
    </row>
    <row r="215" spans="1:13" outlineLevel="1">
      <c r="A215" s="66" t="s">
        <v>368</v>
      </c>
      <c r="B215" s="95" t="s">
        <v>162</v>
      </c>
      <c r="E215" s="94"/>
      <c r="F215" s="92" t="str">
        <f t="shared" si="18"/>
        <v/>
      </c>
      <c r="G215" s="94"/>
      <c r="H215" s="64"/>
      <c r="L215" s="64"/>
      <c r="M215" s="64"/>
    </row>
    <row r="216" spans="1:13" ht="15" customHeight="1">
      <c r="A216" s="85"/>
      <c r="B216" s="86" t="s">
        <v>369</v>
      </c>
      <c r="C216" s="85" t="s">
        <v>124</v>
      </c>
      <c r="D216" s="85"/>
      <c r="E216" s="87"/>
      <c r="F216" s="88" t="s">
        <v>148</v>
      </c>
      <c r="G216" s="88" t="s">
        <v>291</v>
      </c>
      <c r="H216" s="64"/>
      <c r="L216" s="64"/>
      <c r="M216" s="64"/>
    </row>
    <row r="217" spans="1:13">
      <c r="A217" s="66" t="s">
        <v>370</v>
      </c>
      <c r="B217" s="62" t="s">
        <v>371</v>
      </c>
      <c r="C217" s="66">
        <v>0</v>
      </c>
      <c r="E217" s="103"/>
      <c r="F217" s="92">
        <f>IF($C$38=0,"",IF(C217="[for completion]","",C217/$C$38))</f>
        <v>0</v>
      </c>
      <c r="G217" s="92">
        <f>IF($C$39=0,"",IF(C217="[for completion]","",C217/$C$39))</f>
        <v>0</v>
      </c>
      <c r="H217" s="64"/>
      <c r="L217" s="64"/>
      <c r="M217" s="64"/>
    </row>
    <row r="218" spans="1:13">
      <c r="A218" s="66" t="s">
        <v>372</v>
      </c>
      <c r="B218" s="62" t="s">
        <v>373</v>
      </c>
      <c r="C218" s="66">
        <v>0</v>
      </c>
      <c r="E218" s="103"/>
      <c r="F218" s="92">
        <f>IF($C$38=0,"",IF(C218="[for completion]","",C218/$C$38))</f>
        <v>0</v>
      </c>
      <c r="G218" s="92">
        <f>IF($C$39=0,"",IF(C218="[for completion]","",C218/$C$39))</f>
        <v>0</v>
      </c>
      <c r="H218" s="64"/>
      <c r="L218" s="64"/>
      <c r="M218" s="64"/>
    </row>
    <row r="219" spans="1:13">
      <c r="A219" s="66" t="s">
        <v>374</v>
      </c>
      <c r="B219" s="62" t="s">
        <v>158</v>
      </c>
      <c r="C219" s="66">
        <v>0</v>
      </c>
      <c r="E219" s="103"/>
      <c r="F219" s="92">
        <f>IF($C$38=0,"",IF(C219="[for completion]","",C219/$C$38))</f>
        <v>0</v>
      </c>
      <c r="G219" s="92">
        <f>IF($C$39=0,"",IF(C219="[for completion]","",C219/$C$39))</f>
        <v>0</v>
      </c>
      <c r="H219" s="64"/>
      <c r="L219" s="64"/>
      <c r="M219" s="64"/>
    </row>
    <row r="220" spans="1:13">
      <c r="A220" s="66" t="s">
        <v>375</v>
      </c>
      <c r="B220" s="99" t="s">
        <v>160</v>
      </c>
      <c r="C220" s="66">
        <f>SUM(C217:C219)</f>
        <v>0</v>
      </c>
      <c r="E220" s="103"/>
      <c r="F220" s="102">
        <f>SUM(F217:F219)</f>
        <v>0</v>
      </c>
      <c r="G220" s="102">
        <f>SUM(G217:G219)</f>
        <v>0</v>
      </c>
      <c r="H220" s="64"/>
      <c r="L220" s="64"/>
      <c r="M220" s="64"/>
    </row>
    <row r="221" spans="1:13" outlineLevel="1">
      <c r="A221" s="66" t="s">
        <v>376</v>
      </c>
      <c r="B221" s="95" t="s">
        <v>162</v>
      </c>
      <c r="E221" s="103"/>
      <c r="F221" s="92" t="str">
        <f>IF($C$38=0,"",IF(C221="","",C221/$C$38))</f>
        <v/>
      </c>
      <c r="G221" s="92" t="str">
        <f>IF($C$39=0,"",IF(C221="","",C221/$C$39))</f>
        <v/>
      </c>
      <c r="H221" s="64"/>
      <c r="L221" s="64"/>
      <c r="M221" s="64"/>
    </row>
    <row r="222" spans="1:13" outlineLevel="1">
      <c r="A222" s="66" t="s">
        <v>377</v>
      </c>
      <c r="B222" s="95" t="s">
        <v>162</v>
      </c>
      <c r="E222" s="103"/>
      <c r="F222" s="92" t="str">
        <f t="shared" ref="F222:F227" si="19">IF($C$38=0,"",IF(C222="","",C222/$C$38))</f>
        <v/>
      </c>
      <c r="G222" s="92" t="str">
        <f t="shared" ref="G222:G227" si="20">IF($C$39=0,"",IF(C222="","",C222/$C$39))</f>
        <v/>
      </c>
      <c r="H222" s="64"/>
      <c r="L222" s="64"/>
      <c r="M222" s="64"/>
    </row>
    <row r="223" spans="1:13" outlineLevel="1">
      <c r="A223" s="66" t="s">
        <v>378</v>
      </c>
      <c r="B223" s="95" t="s">
        <v>162</v>
      </c>
      <c r="E223" s="103"/>
      <c r="F223" s="92" t="str">
        <f t="shared" si="19"/>
        <v/>
      </c>
      <c r="G223" s="92" t="str">
        <f t="shared" si="20"/>
        <v/>
      </c>
      <c r="H223" s="64"/>
      <c r="L223" s="64"/>
      <c r="M223" s="64"/>
    </row>
    <row r="224" spans="1:13" outlineLevel="1">
      <c r="A224" s="66" t="s">
        <v>379</v>
      </c>
      <c r="B224" s="95" t="s">
        <v>162</v>
      </c>
      <c r="E224" s="103"/>
      <c r="F224" s="92" t="str">
        <f t="shared" si="19"/>
        <v/>
      </c>
      <c r="G224" s="92" t="str">
        <f t="shared" si="20"/>
        <v/>
      </c>
      <c r="H224" s="64"/>
      <c r="L224" s="64"/>
      <c r="M224" s="64"/>
    </row>
    <row r="225" spans="1:14" outlineLevel="1">
      <c r="A225" s="66" t="s">
        <v>380</v>
      </c>
      <c r="B225" s="95" t="s">
        <v>162</v>
      </c>
      <c r="E225" s="103"/>
      <c r="F225" s="92" t="str">
        <f t="shared" si="19"/>
        <v/>
      </c>
      <c r="G225" s="92" t="str">
        <f t="shared" si="20"/>
        <v/>
      </c>
      <c r="H225" s="64"/>
      <c r="L225" s="64"/>
      <c r="M225" s="64"/>
    </row>
    <row r="226" spans="1:14" outlineLevel="1">
      <c r="A226" s="66" t="s">
        <v>381</v>
      </c>
      <c r="B226" s="95" t="s">
        <v>162</v>
      </c>
      <c r="E226" s="83"/>
      <c r="F226" s="92" t="str">
        <f t="shared" si="19"/>
        <v/>
      </c>
      <c r="G226" s="92" t="str">
        <f t="shared" si="20"/>
        <v/>
      </c>
      <c r="H226" s="64"/>
      <c r="L226" s="64"/>
      <c r="M226" s="64"/>
    </row>
    <row r="227" spans="1:14" outlineLevel="1">
      <c r="A227" s="66" t="s">
        <v>382</v>
      </c>
      <c r="B227" s="95" t="s">
        <v>162</v>
      </c>
      <c r="E227" s="103"/>
      <c r="F227" s="92" t="str">
        <f t="shared" si="19"/>
        <v/>
      </c>
      <c r="G227" s="92" t="str">
        <f t="shared" si="20"/>
        <v/>
      </c>
      <c r="H227" s="64"/>
      <c r="L227" s="64"/>
      <c r="M227" s="64"/>
    </row>
    <row r="228" spans="1:14" ht="15" customHeight="1">
      <c r="A228" s="85"/>
      <c r="B228" s="86" t="s">
        <v>383</v>
      </c>
      <c r="C228" s="85"/>
      <c r="D228" s="85"/>
      <c r="E228" s="87"/>
      <c r="F228" s="88"/>
      <c r="G228" s="88"/>
      <c r="H228" s="64"/>
      <c r="L228" s="64"/>
      <c r="M228" s="64"/>
    </row>
    <row r="229" spans="1:14" ht="45">
      <c r="A229" s="66" t="s">
        <v>384</v>
      </c>
      <c r="B229" s="83" t="s">
        <v>385</v>
      </c>
      <c r="C229" s="191" t="s">
        <v>1825</v>
      </c>
      <c r="H229" s="64"/>
      <c r="L229" s="64"/>
      <c r="M229" s="64"/>
    </row>
    <row r="230" spans="1:14" ht="15" customHeight="1">
      <c r="A230" s="85"/>
      <c r="B230" s="86" t="s">
        <v>386</v>
      </c>
      <c r="C230" s="85"/>
      <c r="D230" s="85"/>
      <c r="E230" s="87"/>
      <c r="F230" s="88"/>
      <c r="G230" s="88"/>
      <c r="H230" s="64"/>
      <c r="L230" s="64"/>
      <c r="M230" s="64"/>
    </row>
    <row r="231" spans="1:14">
      <c r="A231" s="66" t="s">
        <v>11</v>
      </c>
      <c r="B231" s="66" t="s">
        <v>1596</v>
      </c>
      <c r="C231" s="90" t="s">
        <v>1826</v>
      </c>
      <c r="E231" s="83"/>
      <c r="H231" s="64"/>
      <c r="L231" s="64"/>
      <c r="M231" s="64"/>
    </row>
    <row r="232" spans="1:14">
      <c r="A232" s="66" t="s">
        <v>387</v>
      </c>
      <c r="B232" s="106" t="s">
        <v>388</v>
      </c>
      <c r="C232" s="204" t="s">
        <v>1826</v>
      </c>
      <c r="E232" s="83"/>
      <c r="H232" s="64"/>
      <c r="L232" s="64"/>
      <c r="M232" s="64"/>
    </row>
    <row r="233" spans="1:14">
      <c r="A233" s="66" t="s">
        <v>389</v>
      </c>
      <c r="B233" s="106" t="s">
        <v>390</v>
      </c>
      <c r="C233" s="204" t="s">
        <v>1826</v>
      </c>
      <c r="E233" s="83"/>
      <c r="H233" s="64"/>
      <c r="L233" s="64"/>
      <c r="M233" s="64"/>
    </row>
    <row r="234" spans="1:14" outlineLevel="1">
      <c r="A234" s="66" t="s">
        <v>391</v>
      </c>
      <c r="B234" s="81" t="s">
        <v>392</v>
      </c>
      <c r="C234" s="201"/>
      <c r="D234" s="83"/>
      <c r="E234" s="83"/>
      <c r="H234" s="64"/>
      <c r="L234" s="64"/>
      <c r="M234" s="64"/>
    </row>
    <row r="235" spans="1:14" outlineLevel="1">
      <c r="A235" s="66" t="s">
        <v>393</v>
      </c>
      <c r="B235" s="81" t="s">
        <v>394</v>
      </c>
      <c r="C235" s="201"/>
      <c r="D235" s="83"/>
      <c r="E235" s="83"/>
      <c r="H235" s="64"/>
      <c r="L235" s="64"/>
      <c r="M235" s="64"/>
    </row>
    <row r="236" spans="1:14" outlineLevel="1">
      <c r="A236" s="66" t="s">
        <v>395</v>
      </c>
      <c r="B236" s="81" t="s">
        <v>396</v>
      </c>
      <c r="C236" s="83"/>
      <c r="D236" s="83"/>
      <c r="E236" s="83"/>
      <c r="H236" s="64"/>
      <c r="L236" s="64"/>
      <c r="M236" s="64"/>
    </row>
    <row r="237" spans="1:14" outlineLevel="1">
      <c r="A237" s="66" t="s">
        <v>397</v>
      </c>
      <c r="C237" s="83"/>
      <c r="D237" s="83"/>
      <c r="E237" s="83"/>
      <c r="H237" s="64"/>
      <c r="L237" s="64"/>
      <c r="M237" s="64"/>
    </row>
    <row r="238" spans="1:14" outlineLevel="1">
      <c r="A238" s="66" t="s">
        <v>398</v>
      </c>
      <c r="C238" s="83"/>
      <c r="D238" s="83"/>
      <c r="E238" s="83"/>
      <c r="H238" s="64"/>
      <c r="L238" s="64"/>
      <c r="M238" s="64"/>
    </row>
    <row r="239" spans="1:14" outlineLevel="1">
      <c r="A239" s="66" t="s">
        <v>399</v>
      </c>
      <c r="D239"/>
      <c r="E239"/>
      <c r="F239"/>
      <c r="G239"/>
      <c r="H239" s="64"/>
      <c r="K239" s="107"/>
      <c r="L239" s="107"/>
      <c r="M239" s="107"/>
      <c r="N239" s="107"/>
    </row>
    <row r="240" spans="1:14" outlineLevel="1">
      <c r="A240" s="66" t="s">
        <v>400</v>
      </c>
      <c r="D240"/>
      <c r="E240"/>
      <c r="F240"/>
      <c r="G240"/>
      <c r="H240" s="64"/>
      <c r="K240" s="107"/>
      <c r="L240" s="107"/>
      <c r="M240" s="107"/>
      <c r="N240" s="107"/>
    </row>
    <row r="241" spans="1:14" outlineLevel="1">
      <c r="A241" s="66" t="s">
        <v>401</v>
      </c>
      <c r="D241"/>
      <c r="E241"/>
      <c r="F241"/>
      <c r="G241"/>
      <c r="H241" s="64"/>
      <c r="K241" s="107"/>
      <c r="L241" s="107"/>
      <c r="M241" s="107"/>
      <c r="N241" s="107"/>
    </row>
    <row r="242" spans="1:14" outlineLevel="1">
      <c r="A242" s="66" t="s">
        <v>402</v>
      </c>
      <c r="D242"/>
      <c r="E242"/>
      <c r="F242"/>
      <c r="G242"/>
      <c r="H242" s="64"/>
      <c r="K242" s="107"/>
      <c r="L242" s="107"/>
      <c r="M242" s="107"/>
      <c r="N242" s="107"/>
    </row>
    <row r="243" spans="1:14" outlineLevel="1">
      <c r="A243" s="66" t="s">
        <v>403</v>
      </c>
      <c r="D243"/>
      <c r="E243"/>
      <c r="F243"/>
      <c r="G243"/>
      <c r="H243" s="64"/>
      <c r="K243" s="107"/>
      <c r="L243" s="107"/>
      <c r="M243" s="107"/>
      <c r="N243" s="107"/>
    </row>
    <row r="244" spans="1:14" outlineLevel="1">
      <c r="A244" s="66" t="s">
        <v>404</v>
      </c>
      <c r="D244"/>
      <c r="E244"/>
      <c r="F244"/>
      <c r="G244"/>
      <c r="H244" s="64"/>
      <c r="K244" s="107"/>
      <c r="L244" s="107"/>
      <c r="M244" s="107"/>
      <c r="N244" s="107"/>
    </row>
    <row r="245" spans="1:14" outlineLevel="1">
      <c r="A245" s="66" t="s">
        <v>405</v>
      </c>
      <c r="D245"/>
      <c r="E245"/>
      <c r="F245"/>
      <c r="G245"/>
      <c r="H245" s="64"/>
      <c r="K245" s="107"/>
      <c r="L245" s="107"/>
      <c r="M245" s="107"/>
      <c r="N245" s="107"/>
    </row>
    <row r="246" spans="1:14" outlineLevel="1">
      <c r="A246" s="66" t="s">
        <v>406</v>
      </c>
      <c r="D246"/>
      <c r="E246"/>
      <c r="F246"/>
      <c r="G246"/>
      <c r="H246" s="64"/>
      <c r="K246" s="107"/>
      <c r="L246" s="107"/>
      <c r="M246" s="107"/>
      <c r="N246" s="107"/>
    </row>
    <row r="247" spans="1:14" outlineLevel="1">
      <c r="A247" s="66" t="s">
        <v>407</v>
      </c>
      <c r="D247"/>
      <c r="E247"/>
      <c r="F247"/>
      <c r="G247"/>
      <c r="H247" s="64"/>
      <c r="K247" s="107"/>
      <c r="L247" s="107"/>
      <c r="M247" s="107"/>
      <c r="N247" s="107"/>
    </row>
    <row r="248" spans="1:14" outlineLevel="1">
      <c r="A248" s="66" t="s">
        <v>408</v>
      </c>
      <c r="D248"/>
      <c r="E248"/>
      <c r="F248"/>
      <c r="G248"/>
      <c r="H248" s="64"/>
      <c r="K248" s="107"/>
      <c r="L248" s="107"/>
      <c r="M248" s="107"/>
      <c r="N248" s="107"/>
    </row>
    <row r="249" spans="1:14" outlineLevel="1">
      <c r="A249" s="66" t="s">
        <v>409</v>
      </c>
      <c r="D249"/>
      <c r="E249"/>
      <c r="F249"/>
      <c r="G249"/>
      <c r="H249" s="64"/>
      <c r="K249" s="107"/>
      <c r="L249" s="107"/>
      <c r="M249" s="107"/>
      <c r="N249" s="107"/>
    </row>
    <row r="250" spans="1:14" outlineLevel="1">
      <c r="A250" s="66" t="s">
        <v>410</v>
      </c>
      <c r="D250"/>
      <c r="E250"/>
      <c r="F250"/>
      <c r="G250"/>
      <c r="H250" s="64"/>
      <c r="K250" s="107"/>
      <c r="L250" s="107"/>
      <c r="M250" s="107"/>
      <c r="N250" s="107"/>
    </row>
    <row r="251" spans="1:14" outlineLevel="1">
      <c r="A251" s="66" t="s">
        <v>411</v>
      </c>
      <c r="D251"/>
      <c r="E251"/>
      <c r="F251"/>
      <c r="G251"/>
      <c r="H251" s="64"/>
      <c r="K251" s="107"/>
      <c r="L251" s="107"/>
      <c r="M251" s="107"/>
      <c r="N251" s="107"/>
    </row>
    <row r="252" spans="1:14" outlineLevel="1">
      <c r="A252" s="66" t="s">
        <v>412</v>
      </c>
      <c r="D252"/>
      <c r="E252"/>
      <c r="F252"/>
      <c r="G252"/>
      <c r="H252" s="64"/>
      <c r="K252" s="107"/>
      <c r="L252" s="107"/>
      <c r="M252" s="107"/>
      <c r="N252" s="107"/>
    </row>
    <row r="253" spans="1:14" outlineLevel="1">
      <c r="A253" s="66" t="s">
        <v>413</v>
      </c>
      <c r="D253"/>
      <c r="E253"/>
      <c r="F253"/>
      <c r="G253"/>
      <c r="H253" s="64"/>
      <c r="K253" s="107"/>
      <c r="L253" s="107"/>
      <c r="M253" s="107"/>
      <c r="N253" s="107"/>
    </row>
    <row r="254" spans="1:14" outlineLevel="1">
      <c r="A254" s="66" t="s">
        <v>414</v>
      </c>
      <c r="D254"/>
      <c r="E254"/>
      <c r="F254"/>
      <c r="G254"/>
      <c r="H254" s="64"/>
      <c r="K254" s="107"/>
      <c r="L254" s="107"/>
      <c r="M254" s="107"/>
      <c r="N254" s="107"/>
    </row>
    <row r="255" spans="1:14" outlineLevel="1">
      <c r="A255" s="66" t="s">
        <v>415</v>
      </c>
      <c r="D255"/>
      <c r="E255"/>
      <c r="F255"/>
      <c r="G255"/>
      <c r="H255" s="64"/>
      <c r="K255" s="107"/>
      <c r="L255" s="107"/>
      <c r="M255" s="107"/>
      <c r="N255" s="107"/>
    </row>
    <row r="256" spans="1:14" outlineLevel="1">
      <c r="A256" s="66" t="s">
        <v>416</v>
      </c>
      <c r="D256"/>
      <c r="E256"/>
      <c r="F256"/>
      <c r="G256"/>
      <c r="H256" s="64"/>
      <c r="K256" s="107"/>
      <c r="L256" s="107"/>
      <c r="M256" s="107"/>
      <c r="N256" s="107"/>
    </row>
    <row r="257" spans="1:14" outlineLevel="1">
      <c r="A257" s="66" t="s">
        <v>417</v>
      </c>
      <c r="D257"/>
      <c r="E257"/>
      <c r="F257"/>
      <c r="G257"/>
      <c r="H257" s="64"/>
      <c r="K257" s="107"/>
      <c r="L257" s="107"/>
      <c r="M257" s="107"/>
      <c r="N257" s="107"/>
    </row>
    <row r="258" spans="1:14" outlineLevel="1">
      <c r="A258" s="66" t="s">
        <v>418</v>
      </c>
      <c r="D258"/>
      <c r="E258"/>
      <c r="F258"/>
      <c r="G258"/>
      <c r="H258" s="64"/>
      <c r="K258" s="107"/>
      <c r="L258" s="107"/>
      <c r="M258" s="107"/>
      <c r="N258" s="107"/>
    </row>
    <row r="259" spans="1:14" outlineLevel="1">
      <c r="A259" s="66" t="s">
        <v>419</v>
      </c>
      <c r="D259"/>
      <c r="E259"/>
      <c r="F259"/>
      <c r="G259"/>
      <c r="H259" s="64"/>
      <c r="K259" s="107"/>
      <c r="L259" s="107"/>
      <c r="M259" s="107"/>
      <c r="N259" s="107"/>
    </row>
    <row r="260" spans="1:14" outlineLevel="1">
      <c r="A260" s="66" t="s">
        <v>420</v>
      </c>
      <c r="D260"/>
      <c r="E260"/>
      <c r="F260"/>
      <c r="G260"/>
      <c r="H260" s="64"/>
      <c r="K260" s="107"/>
      <c r="L260" s="107"/>
      <c r="M260" s="107"/>
      <c r="N260" s="107"/>
    </row>
    <row r="261" spans="1:14" outlineLevel="1">
      <c r="A261" s="66" t="s">
        <v>421</v>
      </c>
      <c r="D261"/>
      <c r="E261"/>
      <c r="F261"/>
      <c r="G261"/>
      <c r="H261" s="64"/>
      <c r="K261" s="107"/>
      <c r="L261" s="107"/>
      <c r="M261" s="107"/>
      <c r="N261" s="107"/>
    </row>
    <row r="262" spans="1:14" outlineLevel="1">
      <c r="A262" s="66" t="s">
        <v>422</v>
      </c>
      <c r="D262"/>
      <c r="E262"/>
      <c r="F262"/>
      <c r="G262"/>
      <c r="H262" s="64"/>
      <c r="K262" s="107"/>
      <c r="L262" s="107"/>
      <c r="M262" s="107"/>
      <c r="N262" s="107"/>
    </row>
    <row r="263" spans="1:14" outlineLevel="1">
      <c r="A263" s="66" t="s">
        <v>423</v>
      </c>
      <c r="D263"/>
      <c r="E263"/>
      <c r="F263"/>
      <c r="G263"/>
      <c r="H263" s="64"/>
      <c r="K263" s="107"/>
      <c r="L263" s="107"/>
      <c r="M263" s="107"/>
      <c r="N263" s="107"/>
    </row>
    <row r="264" spans="1:14" outlineLevel="1">
      <c r="A264" s="66" t="s">
        <v>424</v>
      </c>
      <c r="D264"/>
      <c r="E264"/>
      <c r="F264"/>
      <c r="G264"/>
      <c r="H264" s="64"/>
      <c r="K264" s="107"/>
      <c r="L264" s="107"/>
      <c r="M264" s="107"/>
      <c r="N264" s="107"/>
    </row>
    <row r="265" spans="1:14" outlineLevel="1">
      <c r="A265" s="66" t="s">
        <v>425</v>
      </c>
      <c r="D265"/>
      <c r="E265"/>
      <c r="F265"/>
      <c r="G265"/>
      <c r="H265" s="64"/>
      <c r="K265" s="107"/>
      <c r="L265" s="107"/>
      <c r="M265" s="107"/>
      <c r="N265" s="107"/>
    </row>
    <row r="266" spans="1:14" outlineLevel="1">
      <c r="A266" s="66" t="s">
        <v>426</v>
      </c>
      <c r="D266"/>
      <c r="E266"/>
      <c r="F266"/>
      <c r="G266"/>
      <c r="H266" s="64"/>
      <c r="K266" s="107"/>
      <c r="L266" s="107"/>
      <c r="M266" s="107"/>
      <c r="N266" s="107"/>
    </row>
    <row r="267" spans="1:14" outlineLevel="1">
      <c r="A267" s="66" t="s">
        <v>427</v>
      </c>
      <c r="D267"/>
      <c r="E267"/>
      <c r="F267"/>
      <c r="G267"/>
      <c r="H267" s="64"/>
      <c r="K267" s="107"/>
      <c r="L267" s="107"/>
      <c r="M267" s="107"/>
      <c r="N267" s="107"/>
    </row>
    <row r="268" spans="1:14" outlineLevel="1">
      <c r="A268" s="66" t="s">
        <v>428</v>
      </c>
      <c r="D268"/>
      <c r="E268"/>
      <c r="F268"/>
      <c r="G268"/>
      <c r="H268" s="64"/>
      <c r="K268" s="107"/>
      <c r="L268" s="107"/>
      <c r="M268" s="107"/>
      <c r="N268" s="107"/>
    </row>
    <row r="269" spans="1:14" outlineLevel="1">
      <c r="A269" s="66" t="s">
        <v>429</v>
      </c>
      <c r="D269"/>
      <c r="E269"/>
      <c r="F269"/>
      <c r="G269"/>
      <c r="H269" s="64"/>
      <c r="K269" s="107"/>
      <c r="L269" s="107"/>
      <c r="M269" s="107"/>
      <c r="N269" s="107"/>
    </row>
    <row r="270" spans="1:14" outlineLevel="1">
      <c r="A270" s="66" t="s">
        <v>430</v>
      </c>
      <c r="D270"/>
      <c r="E270"/>
      <c r="F270"/>
      <c r="G270"/>
      <c r="H270" s="64"/>
      <c r="K270" s="107"/>
      <c r="L270" s="107"/>
      <c r="M270" s="107"/>
      <c r="N270" s="107"/>
    </row>
    <row r="271" spans="1:14" outlineLevel="1">
      <c r="A271" s="66" t="s">
        <v>431</v>
      </c>
      <c r="D271"/>
      <c r="E271"/>
      <c r="F271"/>
      <c r="G271"/>
      <c r="H271" s="64"/>
      <c r="K271" s="107"/>
      <c r="L271" s="107"/>
      <c r="M271" s="107"/>
      <c r="N271" s="107"/>
    </row>
    <row r="272" spans="1:14" outlineLevel="1">
      <c r="A272" s="66" t="s">
        <v>432</v>
      </c>
      <c r="D272"/>
      <c r="E272"/>
      <c r="F272"/>
      <c r="G272"/>
      <c r="H272" s="64"/>
      <c r="K272" s="107"/>
      <c r="L272" s="107"/>
      <c r="M272" s="107"/>
      <c r="N272" s="107"/>
    </row>
    <row r="273" spans="1:14" outlineLevel="1">
      <c r="A273" s="66" t="s">
        <v>433</v>
      </c>
      <c r="D273"/>
      <c r="E273"/>
      <c r="F273"/>
      <c r="G273"/>
      <c r="H273" s="64"/>
      <c r="K273" s="107"/>
      <c r="L273" s="107"/>
      <c r="M273" s="107"/>
      <c r="N273" s="107"/>
    </row>
    <row r="274" spans="1:14" outlineLevel="1">
      <c r="A274" s="66" t="s">
        <v>434</v>
      </c>
      <c r="D274"/>
      <c r="E274"/>
      <c r="F274"/>
      <c r="G274"/>
      <c r="H274" s="64"/>
      <c r="K274" s="107"/>
      <c r="L274" s="107"/>
      <c r="M274" s="107"/>
      <c r="N274" s="107"/>
    </row>
    <row r="275" spans="1:14" outlineLevel="1">
      <c r="A275" s="66" t="s">
        <v>435</v>
      </c>
      <c r="D275"/>
      <c r="E275"/>
      <c r="F275"/>
      <c r="G275"/>
      <c r="H275" s="64"/>
      <c r="K275" s="107"/>
      <c r="L275" s="107"/>
      <c r="M275" s="107"/>
      <c r="N275" s="107"/>
    </row>
    <row r="276" spans="1:14" outlineLevel="1">
      <c r="A276" s="66" t="s">
        <v>436</v>
      </c>
      <c r="D276"/>
      <c r="E276"/>
      <c r="F276"/>
      <c r="G276"/>
      <c r="H276" s="64"/>
      <c r="K276" s="107"/>
      <c r="L276" s="107"/>
      <c r="M276" s="107"/>
      <c r="N276" s="107"/>
    </row>
    <row r="277" spans="1:14" outlineLevel="1">
      <c r="A277" s="66" t="s">
        <v>437</v>
      </c>
      <c r="D277"/>
      <c r="E277"/>
      <c r="F277"/>
      <c r="G277"/>
      <c r="H277" s="64"/>
      <c r="K277" s="107"/>
      <c r="L277" s="107"/>
      <c r="M277" s="107"/>
      <c r="N277" s="107"/>
    </row>
    <row r="278" spans="1:14" outlineLevel="1">
      <c r="A278" s="66" t="s">
        <v>438</v>
      </c>
      <c r="D278"/>
      <c r="E278"/>
      <c r="F278"/>
      <c r="G278"/>
      <c r="H278" s="64"/>
      <c r="K278" s="107"/>
      <c r="L278" s="107"/>
      <c r="M278" s="107"/>
      <c r="N278" s="107"/>
    </row>
    <row r="279" spans="1:14" outlineLevel="1">
      <c r="A279" s="66" t="s">
        <v>439</v>
      </c>
      <c r="D279"/>
      <c r="E279"/>
      <c r="F279"/>
      <c r="G279"/>
      <c r="H279" s="64"/>
      <c r="K279" s="107"/>
      <c r="L279" s="107"/>
      <c r="M279" s="107"/>
      <c r="N279" s="107"/>
    </row>
    <row r="280" spans="1:14" outlineLevel="1">
      <c r="A280" s="66" t="s">
        <v>440</v>
      </c>
      <c r="D280"/>
      <c r="E280"/>
      <c r="F280"/>
      <c r="G280"/>
      <c r="H280" s="64"/>
      <c r="K280" s="107"/>
      <c r="L280" s="107"/>
      <c r="M280" s="107"/>
      <c r="N280" s="107"/>
    </row>
    <row r="281" spans="1:14" outlineLevel="1">
      <c r="A281" s="66" t="s">
        <v>441</v>
      </c>
      <c r="D281"/>
      <c r="E281"/>
      <c r="F281"/>
      <c r="G281"/>
      <c r="H281" s="64"/>
      <c r="K281" s="107"/>
      <c r="L281" s="107"/>
      <c r="M281" s="107"/>
      <c r="N281" s="107"/>
    </row>
    <row r="282" spans="1:14" outlineLevel="1">
      <c r="A282" s="66" t="s">
        <v>442</v>
      </c>
      <c r="D282"/>
      <c r="E282"/>
      <c r="F282"/>
      <c r="G282"/>
      <c r="H282" s="64"/>
      <c r="K282" s="107"/>
      <c r="L282" s="107"/>
      <c r="M282" s="107"/>
      <c r="N282" s="107"/>
    </row>
    <row r="283" spans="1:14" outlineLevel="1">
      <c r="A283" s="66" t="s">
        <v>443</v>
      </c>
      <c r="D283"/>
      <c r="E283"/>
      <c r="F283"/>
      <c r="G283"/>
      <c r="H283" s="64"/>
      <c r="K283" s="107"/>
      <c r="L283" s="107"/>
      <c r="M283" s="107"/>
      <c r="N283" s="107"/>
    </row>
    <row r="284" spans="1:14" outlineLevel="1">
      <c r="A284" s="66" t="s">
        <v>444</v>
      </c>
      <c r="D284"/>
      <c r="E284"/>
      <c r="F284"/>
      <c r="G284"/>
      <c r="H284" s="64"/>
      <c r="K284" s="107"/>
      <c r="L284" s="107"/>
      <c r="M284" s="107"/>
      <c r="N284" s="107"/>
    </row>
    <row r="285" spans="1:14" ht="37.5">
      <c r="A285" s="77"/>
      <c r="B285" s="77" t="s">
        <v>445</v>
      </c>
      <c r="C285" s="77" t="s">
        <v>1</v>
      </c>
      <c r="D285" s="77" t="s">
        <v>1</v>
      </c>
      <c r="E285" s="77"/>
      <c r="F285" s="78"/>
      <c r="G285" s="79"/>
      <c r="H285" s="64"/>
      <c r="I285" s="70"/>
      <c r="J285" s="70"/>
      <c r="K285" s="70"/>
      <c r="L285" s="70"/>
      <c r="M285" s="72"/>
    </row>
    <row r="286" spans="1:14" ht="18.75">
      <c r="A286" s="108" t="s">
        <v>446</v>
      </c>
      <c r="B286" s="109"/>
      <c r="C286" s="109"/>
      <c r="D286" s="109"/>
      <c r="E286" s="109"/>
      <c r="F286" s="110"/>
      <c r="G286" s="109"/>
      <c r="H286" s="64"/>
      <c r="I286" s="70"/>
      <c r="J286" s="70"/>
      <c r="K286" s="70"/>
      <c r="L286" s="70"/>
      <c r="M286" s="72"/>
    </row>
    <row r="287" spans="1:14" ht="18.75">
      <c r="A287" s="108" t="s">
        <v>447</v>
      </c>
      <c r="B287" s="109"/>
      <c r="C287" s="109"/>
      <c r="D287" s="109"/>
      <c r="E287" s="109"/>
      <c r="F287" s="110"/>
      <c r="G287" s="109"/>
      <c r="H287" s="64"/>
      <c r="I287" s="70"/>
      <c r="J287" s="70"/>
      <c r="K287" s="70"/>
      <c r="L287" s="70"/>
      <c r="M287" s="72"/>
    </row>
    <row r="288" spans="1:14">
      <c r="A288" s="66" t="s">
        <v>448</v>
      </c>
      <c r="B288" s="81" t="s">
        <v>449</v>
      </c>
      <c r="C288" s="111">
        <f>ROW(B38)</f>
        <v>38</v>
      </c>
      <c r="D288" s="102"/>
      <c r="E288" s="102"/>
      <c r="F288" s="102"/>
      <c r="G288" s="102"/>
      <c r="H288" s="64"/>
      <c r="I288" s="81"/>
      <c r="J288" s="111"/>
      <c r="L288" s="102"/>
      <c r="M288" s="102"/>
      <c r="N288" s="102"/>
    </row>
    <row r="289" spans="1:14">
      <c r="A289" s="66" t="s">
        <v>450</v>
      </c>
      <c r="B289" s="81" t="s">
        <v>451</v>
      </c>
      <c r="C289" s="111">
        <f>ROW(B39)</f>
        <v>39</v>
      </c>
      <c r="E289" s="102"/>
      <c r="F289" s="102"/>
      <c r="H289" s="64"/>
      <c r="I289" s="81"/>
      <c r="J289" s="111"/>
      <c r="L289" s="102"/>
      <c r="M289" s="102"/>
    </row>
    <row r="290" spans="1:14">
      <c r="A290" s="66" t="s">
        <v>452</v>
      </c>
      <c r="B290" s="81" t="s">
        <v>453</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1"/>
      <c r="J290" s="111"/>
      <c r="K290" s="111"/>
      <c r="L290" s="112"/>
      <c r="M290" s="102"/>
      <c r="N290" s="112"/>
    </row>
    <row r="291" spans="1:14">
      <c r="A291" s="66" t="s">
        <v>454</v>
      </c>
      <c r="B291" s="81" t="s">
        <v>455</v>
      </c>
      <c r="C291" s="111">
        <f>ROW(B52)</f>
        <v>52</v>
      </c>
      <c r="H291" s="64"/>
      <c r="I291" s="81"/>
      <c r="J291" s="111"/>
    </row>
    <row r="292" spans="1:14">
      <c r="A292" s="66" t="s">
        <v>456</v>
      </c>
      <c r="B292" s="81" t="s">
        <v>457</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str">
        <f>ROW('B2. HTT Public Sector Assets'!B18)&amp; " for Public Sector Assets"</f>
        <v>18 for Public Sector Assets</v>
      </c>
      <c r="G292" s="112"/>
      <c r="H292" s="64"/>
      <c r="I292" s="81"/>
      <c r="J292" s="107"/>
      <c r="K292" s="111"/>
      <c r="L292" s="112"/>
      <c r="N292" s="112"/>
    </row>
    <row r="293" spans="1:14">
      <c r="A293" s="66" t="s">
        <v>458</v>
      </c>
      <c r="B293" s="81" t="s">
        <v>459</v>
      </c>
      <c r="C293" s="111" t="str">
        <f>ROW('B1. HTT Mortgage Assets'!B149)&amp;" for Mortgage Assets"</f>
        <v>149 for Mortgage Assets</v>
      </c>
      <c r="D293" s="111" t="str">
        <f>ROW('B2. HTT Public Sector Assets'!B129)&amp;" for Public Sector Assets"</f>
        <v>129 for Public Sector Assets</v>
      </c>
      <c r="H293" s="64"/>
      <c r="I293" s="81"/>
      <c r="M293" s="112"/>
    </row>
    <row r="294" spans="1:14">
      <c r="A294" s="66" t="s">
        <v>460</v>
      </c>
      <c r="B294" s="81" t="s">
        <v>461</v>
      </c>
      <c r="C294" s="111">
        <f>ROW(B111)</f>
        <v>111</v>
      </c>
      <c r="F294" s="112"/>
      <c r="H294" s="64"/>
      <c r="I294" s="81"/>
      <c r="J294" s="111"/>
      <c r="M294" s="112"/>
    </row>
    <row r="295" spans="1:14">
      <c r="A295" s="66" t="s">
        <v>462</v>
      </c>
      <c r="B295" s="81" t="s">
        <v>463</v>
      </c>
      <c r="C295" s="111">
        <f>ROW(B163)</f>
        <v>163</v>
      </c>
      <c r="E295" s="112"/>
      <c r="F295" s="112"/>
      <c r="H295" s="64"/>
      <c r="I295" s="81"/>
      <c r="J295" s="111"/>
      <c r="L295" s="112"/>
      <c r="M295" s="112"/>
    </row>
    <row r="296" spans="1:14">
      <c r="A296" s="66" t="s">
        <v>464</v>
      </c>
      <c r="B296" s="81" t="s">
        <v>465</v>
      </c>
      <c r="C296" s="111">
        <f>ROW(B137)</f>
        <v>137</v>
      </c>
      <c r="E296" s="112"/>
      <c r="F296" s="112"/>
      <c r="H296" s="64"/>
      <c r="I296" s="81"/>
      <c r="J296" s="111"/>
      <c r="L296" s="112"/>
      <c r="M296" s="112"/>
    </row>
    <row r="297" spans="1:14" ht="30">
      <c r="A297" s="66" t="s">
        <v>466</v>
      </c>
      <c r="B297" s="66" t="s">
        <v>467</v>
      </c>
      <c r="C297" s="111" t="str">
        <f>ROW('C. HTT Harmonised Glossary'!B17)&amp;" for Harmonised Glossary"</f>
        <v>17 for Harmonised Glossary</v>
      </c>
      <c r="E297" s="112"/>
      <c r="H297" s="64"/>
      <c r="J297" s="111"/>
      <c r="L297" s="112"/>
    </row>
    <row r="298" spans="1:14">
      <c r="A298" s="66" t="s">
        <v>468</v>
      </c>
      <c r="B298" s="81" t="s">
        <v>469</v>
      </c>
      <c r="C298" s="111">
        <f>ROW(B65)</f>
        <v>65</v>
      </c>
      <c r="E298" s="112"/>
      <c r="H298" s="64"/>
      <c r="I298" s="81"/>
      <c r="J298" s="111"/>
      <c r="L298" s="112"/>
    </row>
    <row r="299" spans="1:14">
      <c r="A299" s="66" t="s">
        <v>470</v>
      </c>
      <c r="B299" s="81" t="s">
        <v>471</v>
      </c>
      <c r="C299" s="111">
        <f>ROW(B88)</f>
        <v>88</v>
      </c>
      <c r="E299" s="112"/>
      <c r="H299" s="64"/>
      <c r="I299" s="81"/>
      <c r="J299" s="111"/>
      <c r="L299" s="112"/>
    </row>
    <row r="300" spans="1:14">
      <c r="A300" s="66" t="s">
        <v>472</v>
      </c>
      <c r="B300" s="81" t="s">
        <v>473</v>
      </c>
      <c r="C300" s="111" t="str">
        <f>ROW('B1. HTT Mortgage Assets'!B179)&amp; " for Mortgage Assets"</f>
        <v>179 for Mortgage Assets</v>
      </c>
      <c r="D300" s="111" t="str">
        <f>ROW('B2. HTT Public Sector Assets'!B166)&amp; " for Public Sector Assets"</f>
        <v>166 for Public Sector Assets</v>
      </c>
      <c r="E300" s="112"/>
      <c r="H300" s="64"/>
      <c r="I300" s="81"/>
      <c r="J300" s="111"/>
      <c r="K300" s="111"/>
      <c r="L300" s="112"/>
    </row>
    <row r="301" spans="1:14" outlineLevel="1">
      <c r="A301" s="66" t="s">
        <v>474</v>
      </c>
      <c r="B301" s="81"/>
      <c r="C301" s="111"/>
      <c r="D301" s="111"/>
      <c r="E301" s="112"/>
      <c r="H301" s="64"/>
      <c r="I301" s="81"/>
      <c r="J301" s="111"/>
      <c r="K301" s="111"/>
      <c r="L301" s="112"/>
    </row>
    <row r="302" spans="1:14" outlineLevel="1">
      <c r="A302" s="66" t="s">
        <v>475</v>
      </c>
      <c r="B302" s="81"/>
      <c r="C302" s="111"/>
      <c r="D302" s="111"/>
      <c r="E302" s="112"/>
      <c r="H302" s="64"/>
      <c r="I302" s="81"/>
      <c r="J302" s="111"/>
      <c r="K302" s="111"/>
      <c r="L302" s="112"/>
    </row>
    <row r="303" spans="1:14" outlineLevel="1">
      <c r="A303" s="66" t="s">
        <v>476</v>
      </c>
      <c r="B303" s="81"/>
      <c r="C303" s="111"/>
      <c r="D303" s="111"/>
      <c r="E303" s="112"/>
      <c r="H303" s="64"/>
      <c r="I303" s="81"/>
      <c r="J303" s="111"/>
      <c r="K303" s="111"/>
      <c r="L303" s="112"/>
    </row>
    <row r="304" spans="1:14" outlineLevel="1">
      <c r="A304" s="66" t="s">
        <v>477</v>
      </c>
      <c r="B304" s="81"/>
      <c r="C304" s="111"/>
      <c r="D304" s="111"/>
      <c r="E304" s="112"/>
      <c r="H304" s="64"/>
      <c r="I304" s="81"/>
      <c r="J304" s="111"/>
      <c r="K304" s="111"/>
      <c r="L304" s="112"/>
    </row>
    <row r="305" spans="1:13" outlineLevel="1">
      <c r="A305" s="66" t="s">
        <v>478</v>
      </c>
      <c r="B305" s="81"/>
      <c r="C305" s="111"/>
      <c r="D305" s="111"/>
      <c r="E305" s="112"/>
      <c r="H305" s="64"/>
      <c r="I305" s="81"/>
      <c r="J305" s="111"/>
      <c r="K305" s="111"/>
      <c r="L305" s="112"/>
    </row>
    <row r="306" spans="1:13" outlineLevel="1">
      <c r="A306" s="66" t="s">
        <v>479</v>
      </c>
      <c r="B306" s="81"/>
      <c r="C306" s="111"/>
      <c r="D306" s="111"/>
      <c r="E306" s="112"/>
      <c r="H306" s="64"/>
      <c r="I306" s="81"/>
      <c r="J306" s="111"/>
      <c r="K306" s="111"/>
      <c r="L306" s="112"/>
    </row>
    <row r="307" spans="1:13" outlineLevel="1">
      <c r="A307" s="66" t="s">
        <v>480</v>
      </c>
      <c r="B307" s="81"/>
      <c r="C307" s="111"/>
      <c r="D307" s="111"/>
      <c r="E307" s="112"/>
      <c r="H307" s="64"/>
      <c r="I307" s="81"/>
      <c r="J307" s="111"/>
      <c r="K307" s="111"/>
      <c r="L307" s="112"/>
    </row>
    <row r="308" spans="1:13" outlineLevel="1">
      <c r="A308" s="66" t="s">
        <v>481</v>
      </c>
      <c r="B308" s="81"/>
      <c r="C308" s="111"/>
      <c r="D308" s="111"/>
      <c r="E308" s="112"/>
      <c r="H308" s="64"/>
      <c r="I308" s="81"/>
      <c r="J308" s="111"/>
      <c r="K308" s="111"/>
      <c r="L308" s="112"/>
    </row>
    <row r="309" spans="1:13" outlineLevel="1">
      <c r="A309" s="66" t="s">
        <v>482</v>
      </c>
      <c r="B309" s="81"/>
      <c r="C309" s="111"/>
      <c r="D309" s="111"/>
      <c r="E309" s="112"/>
      <c r="H309" s="64"/>
      <c r="I309" s="81"/>
      <c r="J309" s="111"/>
      <c r="K309" s="111"/>
      <c r="L309" s="112"/>
    </row>
    <row r="310" spans="1:13" outlineLevel="1">
      <c r="A310" s="66" t="s">
        <v>483</v>
      </c>
      <c r="H310" s="64"/>
    </row>
    <row r="311" spans="1:13" ht="37.5">
      <c r="A311" s="78"/>
      <c r="B311" s="77" t="s">
        <v>90</v>
      </c>
      <c r="C311" s="78"/>
      <c r="D311" s="78"/>
      <c r="E311" s="78"/>
      <c r="F311" s="78"/>
      <c r="G311" s="79"/>
      <c r="H311" s="64"/>
      <c r="I311" s="70"/>
      <c r="J311" s="72"/>
      <c r="K311" s="72"/>
      <c r="L311" s="72"/>
      <c r="M311" s="72"/>
    </row>
    <row r="312" spans="1:13">
      <c r="A312" s="66" t="s">
        <v>5</v>
      </c>
      <c r="B312" s="89" t="s">
        <v>484</v>
      </c>
      <c r="C312" s="66" t="s">
        <v>94</v>
      </c>
      <c r="H312" s="64"/>
      <c r="I312" s="89"/>
      <c r="J312" s="111"/>
    </row>
    <row r="313" spans="1:13" outlineLevel="1">
      <c r="A313" s="66" t="s">
        <v>485</v>
      </c>
      <c r="B313" s="89"/>
      <c r="C313" s="111"/>
      <c r="H313" s="64"/>
      <c r="I313" s="89"/>
      <c r="J313" s="111"/>
    </row>
    <row r="314" spans="1:13" outlineLevel="1">
      <c r="A314" s="66" t="s">
        <v>486</v>
      </c>
      <c r="B314" s="89"/>
      <c r="C314" s="111"/>
      <c r="H314" s="64"/>
      <c r="I314" s="89"/>
      <c r="J314" s="111"/>
    </row>
    <row r="315" spans="1:13" outlineLevel="1">
      <c r="A315" s="66" t="s">
        <v>487</v>
      </c>
      <c r="B315" s="89"/>
      <c r="C315" s="111"/>
      <c r="H315" s="64"/>
      <c r="I315" s="89"/>
      <c r="J315" s="111"/>
    </row>
    <row r="316" spans="1:13" outlineLevel="1">
      <c r="A316" s="66" t="s">
        <v>488</v>
      </c>
      <c r="B316" s="89"/>
      <c r="C316" s="111"/>
      <c r="H316" s="64"/>
      <c r="I316" s="89"/>
      <c r="J316" s="111"/>
    </row>
    <row r="317" spans="1:13" outlineLevel="1">
      <c r="A317" s="66" t="s">
        <v>489</v>
      </c>
      <c r="B317" s="89"/>
      <c r="C317" s="111"/>
      <c r="H317" s="64"/>
      <c r="I317" s="89"/>
      <c r="J317" s="111"/>
    </row>
    <row r="318" spans="1:13" outlineLevel="1">
      <c r="A318" s="66" t="s">
        <v>490</v>
      </c>
      <c r="B318" s="89"/>
      <c r="C318" s="111"/>
      <c r="H318" s="64"/>
      <c r="I318" s="89"/>
      <c r="J318" s="111"/>
    </row>
    <row r="319" spans="1:13" ht="18.75">
      <c r="A319" s="78"/>
      <c r="B319" s="77" t="s">
        <v>91</v>
      </c>
      <c r="C319" s="78"/>
      <c r="D319" s="78"/>
      <c r="E319" s="78"/>
      <c r="F319" s="78"/>
      <c r="G319" s="79"/>
      <c r="H319" s="64"/>
      <c r="I319" s="70"/>
      <c r="J319" s="72"/>
      <c r="K319" s="72"/>
      <c r="L319" s="72"/>
      <c r="M319" s="72"/>
    </row>
    <row r="320" spans="1:13" ht="15" customHeight="1" outlineLevel="1">
      <c r="A320" s="85"/>
      <c r="B320" s="86" t="s">
        <v>491</v>
      </c>
      <c r="C320" s="85"/>
      <c r="D320" s="85"/>
      <c r="E320" s="87"/>
      <c r="F320" s="88"/>
      <c r="G320" s="88"/>
      <c r="H320" s="64"/>
      <c r="L320" s="64"/>
      <c r="M320" s="64"/>
    </row>
    <row r="321" spans="1:8" outlineLevel="1">
      <c r="A321" s="66" t="s">
        <v>492</v>
      </c>
      <c r="B321" s="81" t="s">
        <v>493</v>
      </c>
      <c r="C321" s="81"/>
      <c r="H321" s="64"/>
    </row>
    <row r="322" spans="1:8" outlineLevel="1">
      <c r="A322" s="66" t="s">
        <v>494</v>
      </c>
      <c r="B322" s="81" t="s">
        <v>495</v>
      </c>
      <c r="C322" s="81"/>
      <c r="H322" s="64"/>
    </row>
    <row r="323" spans="1:8" outlineLevel="1">
      <c r="A323" s="66" t="s">
        <v>496</v>
      </c>
      <c r="B323" s="81" t="s">
        <v>497</v>
      </c>
      <c r="C323" s="81"/>
      <c r="H323" s="64"/>
    </row>
    <row r="324" spans="1:8" outlineLevel="1">
      <c r="A324" s="66" t="s">
        <v>498</v>
      </c>
      <c r="B324" s="81" t="s">
        <v>499</v>
      </c>
      <c r="H324" s="64"/>
    </row>
    <row r="325" spans="1:8" outlineLevel="1">
      <c r="A325" s="66" t="s">
        <v>500</v>
      </c>
      <c r="B325" s="81" t="s">
        <v>501</v>
      </c>
      <c r="H325" s="64"/>
    </row>
    <row r="326" spans="1:8" outlineLevel="1">
      <c r="A326" s="66" t="s">
        <v>502</v>
      </c>
      <c r="B326" s="81" t="s">
        <v>503</v>
      </c>
      <c r="H326" s="64"/>
    </row>
    <row r="327" spans="1:8" outlineLevel="1">
      <c r="A327" s="66" t="s">
        <v>504</v>
      </c>
      <c r="B327" s="81" t="s">
        <v>505</v>
      </c>
      <c r="H327" s="64"/>
    </row>
    <row r="328" spans="1:8" outlineLevel="1">
      <c r="A328" s="66" t="s">
        <v>506</v>
      </c>
      <c r="B328" s="81" t="s">
        <v>507</v>
      </c>
      <c r="H328" s="64"/>
    </row>
    <row r="329" spans="1:8" outlineLevel="1">
      <c r="A329" s="66" t="s">
        <v>508</v>
      </c>
      <c r="B329" s="81" t="s">
        <v>509</v>
      </c>
      <c r="H329" s="64"/>
    </row>
    <row r="330" spans="1:8" outlineLevel="1">
      <c r="A330" s="66" t="s">
        <v>510</v>
      </c>
      <c r="B330" s="95" t="s">
        <v>511</v>
      </c>
      <c r="H330" s="64"/>
    </row>
    <row r="331" spans="1:8" outlineLevel="1">
      <c r="A331" s="66" t="s">
        <v>512</v>
      </c>
      <c r="B331" s="95" t="s">
        <v>511</v>
      </c>
      <c r="H331" s="64"/>
    </row>
    <row r="332" spans="1:8" outlineLevel="1">
      <c r="A332" s="66" t="s">
        <v>513</v>
      </c>
      <c r="B332" s="95" t="s">
        <v>511</v>
      </c>
      <c r="H332" s="64"/>
    </row>
    <row r="333" spans="1:8" outlineLevel="1">
      <c r="A333" s="66" t="s">
        <v>514</v>
      </c>
      <c r="B333" s="95" t="s">
        <v>511</v>
      </c>
      <c r="H333" s="64"/>
    </row>
    <row r="334" spans="1:8" outlineLevel="1">
      <c r="A334" s="66" t="s">
        <v>515</v>
      </c>
      <c r="B334" s="95" t="s">
        <v>511</v>
      </c>
      <c r="H334" s="64"/>
    </row>
    <row r="335" spans="1:8" outlineLevel="1">
      <c r="A335" s="66" t="s">
        <v>516</v>
      </c>
      <c r="B335" s="95" t="s">
        <v>511</v>
      </c>
      <c r="H335" s="64"/>
    </row>
    <row r="336" spans="1:8" outlineLevel="1">
      <c r="A336" s="66" t="s">
        <v>517</v>
      </c>
      <c r="B336" s="95" t="s">
        <v>511</v>
      </c>
      <c r="H336" s="64"/>
    </row>
    <row r="337" spans="1:8" outlineLevel="1">
      <c r="A337" s="66" t="s">
        <v>518</v>
      </c>
      <c r="B337" s="95" t="s">
        <v>511</v>
      </c>
      <c r="H337" s="64"/>
    </row>
    <row r="338" spans="1:8" outlineLevel="1">
      <c r="A338" s="66" t="s">
        <v>519</v>
      </c>
      <c r="B338" s="95" t="s">
        <v>511</v>
      </c>
      <c r="H338" s="64"/>
    </row>
    <row r="339" spans="1:8" outlineLevel="1">
      <c r="A339" s="66" t="s">
        <v>520</v>
      </c>
      <c r="B339" s="95" t="s">
        <v>511</v>
      </c>
      <c r="H339" s="64"/>
    </row>
    <row r="340" spans="1:8" outlineLevel="1">
      <c r="A340" s="66" t="s">
        <v>521</v>
      </c>
      <c r="B340" s="95" t="s">
        <v>511</v>
      </c>
      <c r="H340" s="64"/>
    </row>
    <row r="341" spans="1:8" outlineLevel="1">
      <c r="A341" s="66" t="s">
        <v>522</v>
      </c>
      <c r="B341" s="95" t="s">
        <v>511</v>
      </c>
      <c r="H341" s="64"/>
    </row>
    <row r="342" spans="1:8" outlineLevel="1">
      <c r="A342" s="66" t="s">
        <v>523</v>
      </c>
      <c r="B342" s="95" t="s">
        <v>511</v>
      </c>
      <c r="H342" s="64"/>
    </row>
    <row r="343" spans="1:8" outlineLevel="1">
      <c r="A343" s="66" t="s">
        <v>524</v>
      </c>
      <c r="B343" s="95" t="s">
        <v>511</v>
      </c>
      <c r="H343" s="64"/>
    </row>
    <row r="344" spans="1:8" outlineLevel="1">
      <c r="A344" s="66" t="s">
        <v>525</v>
      </c>
      <c r="B344" s="95" t="s">
        <v>511</v>
      </c>
      <c r="H344" s="64"/>
    </row>
    <row r="345" spans="1:8" outlineLevel="1">
      <c r="A345" s="66" t="s">
        <v>526</v>
      </c>
      <c r="B345" s="95" t="s">
        <v>511</v>
      </c>
      <c r="H345" s="64"/>
    </row>
    <row r="346" spans="1:8" outlineLevel="1">
      <c r="A346" s="66" t="s">
        <v>527</v>
      </c>
      <c r="B346" s="95" t="s">
        <v>511</v>
      </c>
      <c r="H346" s="64"/>
    </row>
    <row r="347" spans="1:8" outlineLevel="1">
      <c r="A347" s="66" t="s">
        <v>528</v>
      </c>
      <c r="B347" s="95" t="s">
        <v>511</v>
      </c>
      <c r="H347" s="64"/>
    </row>
    <row r="348" spans="1:8" outlineLevel="1">
      <c r="A348" s="66" t="s">
        <v>529</v>
      </c>
      <c r="B348" s="95" t="s">
        <v>511</v>
      </c>
      <c r="H348" s="64"/>
    </row>
    <row r="349" spans="1:8" outlineLevel="1">
      <c r="A349" s="66" t="s">
        <v>530</v>
      </c>
      <c r="B349" s="95" t="s">
        <v>511</v>
      </c>
      <c r="H349" s="64"/>
    </row>
    <row r="350" spans="1:8" outlineLevel="1">
      <c r="A350" s="66" t="s">
        <v>531</v>
      </c>
      <c r="B350" s="95" t="s">
        <v>511</v>
      </c>
      <c r="H350" s="64"/>
    </row>
    <row r="351" spans="1:8" outlineLevel="1">
      <c r="A351" s="66" t="s">
        <v>532</v>
      </c>
      <c r="B351" s="95" t="s">
        <v>511</v>
      </c>
      <c r="H351" s="64"/>
    </row>
    <row r="352" spans="1:8" outlineLevel="1">
      <c r="A352" s="66" t="s">
        <v>533</v>
      </c>
      <c r="B352" s="95" t="s">
        <v>511</v>
      </c>
      <c r="H352" s="64"/>
    </row>
    <row r="353" spans="1:8" outlineLevel="1">
      <c r="A353" s="66" t="s">
        <v>534</v>
      </c>
      <c r="B353" s="95" t="s">
        <v>511</v>
      </c>
      <c r="H353" s="64"/>
    </row>
    <row r="354" spans="1:8" outlineLevel="1">
      <c r="A354" s="66" t="s">
        <v>535</v>
      </c>
      <c r="B354" s="95" t="s">
        <v>511</v>
      </c>
      <c r="H354" s="64"/>
    </row>
    <row r="355" spans="1:8" outlineLevel="1">
      <c r="A355" s="66" t="s">
        <v>536</v>
      </c>
      <c r="B355" s="95" t="s">
        <v>511</v>
      </c>
      <c r="H355" s="64"/>
    </row>
    <row r="356" spans="1:8" outlineLevel="1">
      <c r="A356" s="66" t="s">
        <v>537</v>
      </c>
      <c r="B356" s="95" t="s">
        <v>511</v>
      </c>
      <c r="H356" s="64"/>
    </row>
    <row r="357" spans="1:8" outlineLevel="1">
      <c r="A357" s="66" t="s">
        <v>538</v>
      </c>
      <c r="B357" s="95" t="s">
        <v>511</v>
      </c>
      <c r="H357" s="64"/>
    </row>
    <row r="358" spans="1:8" outlineLevel="1">
      <c r="A358" s="66" t="s">
        <v>539</v>
      </c>
      <c r="B358" s="95" t="s">
        <v>511</v>
      </c>
      <c r="H358" s="64"/>
    </row>
    <row r="359" spans="1:8" outlineLevel="1">
      <c r="A359" s="66" t="s">
        <v>540</v>
      </c>
      <c r="B359" s="95" t="s">
        <v>511</v>
      </c>
      <c r="H359" s="64"/>
    </row>
    <row r="360" spans="1:8" outlineLevel="1">
      <c r="A360" s="66" t="s">
        <v>541</v>
      </c>
      <c r="B360" s="95" t="s">
        <v>511</v>
      </c>
      <c r="H360" s="64"/>
    </row>
    <row r="361" spans="1:8" outlineLevel="1">
      <c r="A361" s="66" t="s">
        <v>542</v>
      </c>
      <c r="B361" s="95" t="s">
        <v>511</v>
      </c>
      <c r="H361" s="64"/>
    </row>
    <row r="362" spans="1:8" outlineLevel="1">
      <c r="A362" s="66" t="s">
        <v>543</v>
      </c>
      <c r="B362" s="95" t="s">
        <v>511</v>
      </c>
      <c r="H362" s="64"/>
    </row>
    <row r="363" spans="1:8" outlineLevel="1">
      <c r="A363" s="66" t="s">
        <v>544</v>
      </c>
      <c r="B363" s="95" t="s">
        <v>511</v>
      </c>
      <c r="H363" s="64"/>
    </row>
    <row r="364" spans="1:8" outlineLevel="1">
      <c r="A364" s="66" t="s">
        <v>545</v>
      </c>
      <c r="B364" s="95" t="s">
        <v>511</v>
      </c>
      <c r="H364" s="64"/>
    </row>
    <row r="365" spans="1:8" outlineLevel="1">
      <c r="A365" s="66" t="s">
        <v>546</v>
      </c>
      <c r="B365" s="95" t="s">
        <v>511</v>
      </c>
      <c r="H365" s="64"/>
    </row>
    <row r="366" spans="1:8">
      <c r="H366" s="64"/>
    </row>
    <row r="367" spans="1:8">
      <c r="H367" s="64"/>
    </row>
    <row r="368" spans="1:8">
      <c r="H368" s="64"/>
    </row>
    <row r="369" spans="8:8">
      <c r="H369" s="64"/>
    </row>
    <row r="370" spans="8:8">
      <c r="H370" s="64"/>
    </row>
    <row r="371" spans="8:8">
      <c r="H371" s="64"/>
    </row>
    <row r="372" spans="8:8">
      <c r="H372" s="64"/>
    </row>
    <row r="373" spans="8:8">
      <c r="H373" s="64"/>
    </row>
    <row r="374" spans="8:8">
      <c r="H374" s="64"/>
    </row>
    <row r="375" spans="8:8">
      <c r="H375" s="64"/>
    </row>
    <row r="376" spans="8:8">
      <c r="H376" s="64"/>
    </row>
    <row r="377" spans="8:8">
      <c r="H377" s="64"/>
    </row>
    <row r="378" spans="8:8">
      <c r="H378" s="64"/>
    </row>
    <row r="379" spans="8:8">
      <c r="H379" s="64"/>
    </row>
    <row r="380" spans="8:8">
      <c r="H380" s="64"/>
    </row>
    <row r="381" spans="8:8">
      <c r="H381" s="64"/>
    </row>
    <row r="382" spans="8:8">
      <c r="H382" s="64"/>
    </row>
    <row r="383" spans="8:8">
      <c r="H383" s="64"/>
    </row>
    <row r="384" spans="8:8">
      <c r="H384" s="64"/>
    </row>
    <row r="385" spans="8:8">
      <c r="H385" s="64"/>
    </row>
    <row r="386" spans="8:8">
      <c r="H386" s="64"/>
    </row>
    <row r="387" spans="8:8">
      <c r="H387" s="64"/>
    </row>
    <row r="388" spans="8:8">
      <c r="H388" s="64"/>
    </row>
    <row r="389" spans="8:8">
      <c r="H389" s="64"/>
    </row>
    <row r="390" spans="8:8">
      <c r="H390" s="64"/>
    </row>
    <row r="391" spans="8:8">
      <c r="H391" s="64"/>
    </row>
    <row r="392" spans="8:8">
      <c r="H392" s="64"/>
    </row>
    <row r="393" spans="8:8">
      <c r="H393" s="64"/>
    </row>
    <row r="394" spans="8:8">
      <c r="H394" s="64"/>
    </row>
    <row r="395" spans="8:8">
      <c r="H395" s="64"/>
    </row>
    <row r="396" spans="8:8">
      <c r="H396" s="64"/>
    </row>
    <row r="397" spans="8:8">
      <c r="H397" s="64"/>
    </row>
    <row r="398" spans="8:8">
      <c r="H398" s="64"/>
    </row>
    <row r="399" spans="8:8">
      <c r="H399" s="64"/>
    </row>
    <row r="400" spans="8:8">
      <c r="H400" s="64"/>
    </row>
    <row r="401" spans="8:8">
      <c r="H401" s="64"/>
    </row>
    <row r="402" spans="8:8">
      <c r="H402" s="64"/>
    </row>
    <row r="403" spans="8:8">
      <c r="H403" s="64"/>
    </row>
    <row r="404" spans="8:8">
      <c r="H404" s="64"/>
    </row>
    <row r="405" spans="8:8">
      <c r="H405" s="64"/>
    </row>
    <row r="406" spans="8:8">
      <c r="H406" s="64"/>
    </row>
    <row r="407" spans="8:8">
      <c r="H407" s="64"/>
    </row>
    <row r="408" spans="8:8">
      <c r="H408" s="64"/>
    </row>
    <row r="409" spans="8:8">
      <c r="H409" s="64"/>
    </row>
    <row r="410" spans="8:8">
      <c r="H410" s="64"/>
    </row>
    <row r="411" spans="8:8">
      <c r="H411" s="64"/>
    </row>
    <row r="412" spans="8:8">
      <c r="H412" s="64"/>
    </row>
    <row r="413" spans="8:8">
      <c r="H413" s="64"/>
    </row>
  </sheetData>
  <sheetProtection password="FFA6" sheet="1" formatCells="0" formatColumns="0" formatRows="0" insertHyperlinks="0" sort="0" autoFilter="0" pivotTables="0"/>
  <protectedRanges>
    <protectedRange sqref="C312 B321:G365" name="Range11"/>
    <protectedRange sqref="C174:C178 B180:D191 F180:G191" name="Range9"/>
    <protectedRange sqref="C138:D152 B154:D162 F154:G162" name="Range7"/>
    <protectedRange sqref="F55 C3 C14:C25 B18:B25 C27:C35 B30:B35 C38:C43 B40:B43 B46:D51 F46:G51 C45:G45 C53:C57 B59:D64 F59:G64 C66:D66 C70:D76 B78:C87" name="HTT General"/>
    <protectedRange sqref="B46:G51 C45:G45 C38:C39" name="OC"/>
    <protectedRange sqref="B30:B35 C27:C35" name="Regulatory Sumary"/>
    <protectedRange sqref="C14:C25" name="Basic facts"/>
    <protectedRange sqref="B18:B25" name="Basic Facts 2"/>
    <protectedRange sqref="C89 C93:C99 C112:D126 D89 D93:D99 B101:D110 F101:G110 B128:D136 F128:G136" name="Range6"/>
    <protectedRange sqref="C164:D166 B168:D172 F168:G172" name="Range8"/>
    <protectedRange sqref="C193:C207 B210:C215 B209:C209 F209:G215 C217:C219 B221:C227 F221:G227 C229 C231:C284 B234:B284" name="Range10"/>
    <protectedRange sqref="B313:D318 F313:G318" name="Range12"/>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sheetPr>
    <tabColor rgb="FFE36E00"/>
  </sheetPr>
  <dimension ref="A1:N387"/>
  <sheetViews>
    <sheetView zoomScale="80" zoomScaleNormal="80" workbookViewId="0">
      <selection activeCell="A2" sqref="A2"/>
    </sheetView>
  </sheetViews>
  <sheetFormatPr baseColWidth="10" defaultColWidth="8.85546875" defaultRowHeight="15" outlineLevelRow="1"/>
  <cols>
    <col min="1" max="1" width="13.85546875" style="153" customWidth="1"/>
    <col min="2" max="2" width="60.85546875" style="153" customWidth="1"/>
    <col min="3" max="3" width="41" style="153" customWidth="1"/>
    <col min="4" max="4" width="40.85546875" style="153" customWidth="1"/>
    <col min="5" max="5" width="6.7109375" style="153" customWidth="1"/>
    <col min="6" max="6" width="41.42578125" style="153" customWidth="1"/>
    <col min="7" max="7" width="41.42578125" style="147" customWidth="1"/>
    <col min="8" max="16384" width="8.85546875" style="149"/>
  </cols>
  <sheetData>
    <row r="1" spans="1:7" ht="31.5">
      <c r="A1" s="146" t="s">
        <v>547</v>
      </c>
      <c r="B1" s="146"/>
      <c r="C1" s="147"/>
      <c r="D1" s="147"/>
      <c r="E1" s="147"/>
      <c r="F1" s="148" t="s">
        <v>1769</v>
      </c>
    </row>
    <row r="2" spans="1:7" ht="15.75" thickBot="1">
      <c r="A2" s="147"/>
      <c r="B2" s="147"/>
      <c r="C2" s="147"/>
      <c r="D2" s="147"/>
      <c r="E2" s="147"/>
      <c r="F2" s="147"/>
    </row>
    <row r="3" spans="1:7" ht="19.5" thickBot="1">
      <c r="A3" s="150"/>
      <c r="B3" s="151" t="s">
        <v>82</v>
      </c>
      <c r="C3" s="152"/>
      <c r="D3" s="150"/>
      <c r="E3" s="150"/>
      <c r="F3" s="147"/>
      <c r="G3" s="150"/>
    </row>
    <row r="4" spans="1:7" ht="15.75" thickBot="1"/>
    <row r="5" spans="1:7" ht="18.75">
      <c r="A5" s="154"/>
      <c r="B5" s="155" t="s">
        <v>548</v>
      </c>
      <c r="C5" s="154"/>
      <c r="E5" s="156"/>
      <c r="F5" s="156"/>
    </row>
    <row r="6" spans="1:7">
      <c r="B6" s="157" t="s">
        <v>549</v>
      </c>
    </row>
    <row r="7" spans="1:7">
      <c r="B7" s="158" t="s">
        <v>550</v>
      </c>
    </row>
    <row r="8" spans="1:7" ht="15.75" thickBot="1">
      <c r="B8" s="159" t="s">
        <v>551</v>
      </c>
    </row>
    <row r="9" spans="1:7">
      <c r="B9" s="160"/>
    </row>
    <row r="10" spans="1:7" ht="37.5">
      <c r="A10" s="161" t="s">
        <v>92</v>
      </c>
      <c r="B10" s="161" t="s">
        <v>549</v>
      </c>
      <c r="C10" s="162"/>
      <c r="D10" s="162"/>
      <c r="E10" s="162"/>
      <c r="F10" s="162"/>
      <c r="G10" s="163"/>
    </row>
    <row r="11" spans="1:7" ht="15" customHeight="1">
      <c r="A11" s="164"/>
      <c r="B11" s="165" t="s">
        <v>552</v>
      </c>
      <c r="C11" s="164" t="s">
        <v>124</v>
      </c>
      <c r="D11" s="164"/>
      <c r="E11" s="164"/>
      <c r="F11" s="166" t="s">
        <v>553</v>
      </c>
      <c r="G11" s="166"/>
    </row>
    <row r="12" spans="1:7">
      <c r="A12" s="153" t="s">
        <v>554</v>
      </c>
      <c r="B12" s="204" t="s">
        <v>555</v>
      </c>
      <c r="C12" s="195">
        <v>3346</v>
      </c>
      <c r="F12" s="167">
        <f>IF($C$15=0,"",IF(C12="[for completion]","",C12/$C$15))</f>
        <v>0.74289520426287747</v>
      </c>
    </row>
    <row r="13" spans="1:7">
      <c r="A13" s="153" t="s">
        <v>556</v>
      </c>
      <c r="B13" s="204" t="s">
        <v>557</v>
      </c>
      <c r="C13" s="195">
        <v>1158</v>
      </c>
      <c r="F13" s="167">
        <f>IF($C$15=0,"",IF(C13="[for completion]","",C13/$C$15))</f>
        <v>0.25710479573712258</v>
      </c>
    </row>
    <row r="14" spans="1:7">
      <c r="A14" s="153" t="s">
        <v>558</v>
      </c>
      <c r="B14" s="153" t="s">
        <v>158</v>
      </c>
      <c r="C14" s="195">
        <v>0</v>
      </c>
      <c r="F14" s="167">
        <f>IF($C$15=0,"",IF(C14="[for completion]","",C14/$C$15))</f>
        <v>0</v>
      </c>
    </row>
    <row r="15" spans="1:7">
      <c r="A15" s="153" t="s">
        <v>559</v>
      </c>
      <c r="B15" s="168" t="s">
        <v>160</v>
      </c>
      <c r="C15" s="195">
        <f>SUM(C12:C14)</f>
        <v>4504</v>
      </c>
      <c r="F15" s="169">
        <f>SUM(F12:F14)</f>
        <v>1</v>
      </c>
    </row>
    <row r="16" spans="1:7" outlineLevel="1">
      <c r="A16" s="153" t="s">
        <v>560</v>
      </c>
      <c r="B16" s="170" t="s">
        <v>561</v>
      </c>
      <c r="F16" s="167">
        <f t="shared" ref="F16:F26" si="0">IF($C$15=0,"",IF(C16="[for completion]","",C16/$C$15))</f>
        <v>0</v>
      </c>
    </row>
    <row r="17" spans="1:7" outlineLevel="1">
      <c r="A17" s="153" t="s">
        <v>562</v>
      </c>
      <c r="B17" s="170" t="s">
        <v>1601</v>
      </c>
      <c r="F17" s="167">
        <f t="shared" si="0"/>
        <v>0</v>
      </c>
    </row>
    <row r="18" spans="1:7" outlineLevel="1">
      <c r="A18" s="153" t="s">
        <v>563</v>
      </c>
      <c r="B18" s="170" t="s">
        <v>162</v>
      </c>
      <c r="F18" s="167">
        <f t="shared" si="0"/>
        <v>0</v>
      </c>
    </row>
    <row r="19" spans="1:7" outlineLevel="1">
      <c r="A19" s="153" t="s">
        <v>564</v>
      </c>
      <c r="B19" s="170" t="s">
        <v>162</v>
      </c>
      <c r="F19" s="167">
        <f t="shared" si="0"/>
        <v>0</v>
      </c>
    </row>
    <row r="20" spans="1:7" outlineLevel="1">
      <c r="A20" s="153" t="s">
        <v>565</v>
      </c>
      <c r="B20" s="170" t="s">
        <v>162</v>
      </c>
      <c r="F20" s="167">
        <f t="shared" si="0"/>
        <v>0</v>
      </c>
    </row>
    <row r="21" spans="1:7" outlineLevel="1">
      <c r="A21" s="153" t="s">
        <v>566</v>
      </c>
      <c r="B21" s="170" t="s">
        <v>162</v>
      </c>
      <c r="F21" s="167">
        <f t="shared" si="0"/>
        <v>0</v>
      </c>
    </row>
    <row r="22" spans="1:7" outlineLevel="1">
      <c r="A22" s="153" t="s">
        <v>567</v>
      </c>
      <c r="B22" s="170" t="s">
        <v>162</v>
      </c>
      <c r="F22" s="167">
        <f t="shared" si="0"/>
        <v>0</v>
      </c>
    </row>
    <row r="23" spans="1:7" outlineLevel="1">
      <c r="A23" s="153" t="s">
        <v>568</v>
      </c>
      <c r="B23" s="170" t="s">
        <v>162</v>
      </c>
      <c r="F23" s="167">
        <f t="shared" si="0"/>
        <v>0</v>
      </c>
    </row>
    <row r="24" spans="1:7" outlineLevel="1">
      <c r="A24" s="153" t="s">
        <v>569</v>
      </c>
      <c r="B24" s="170" t="s">
        <v>162</v>
      </c>
      <c r="F24" s="167">
        <f t="shared" si="0"/>
        <v>0</v>
      </c>
    </row>
    <row r="25" spans="1:7" outlineLevel="1">
      <c r="A25" s="153" t="s">
        <v>570</v>
      </c>
      <c r="B25" s="170" t="s">
        <v>162</v>
      </c>
      <c r="F25" s="167">
        <f t="shared" si="0"/>
        <v>0</v>
      </c>
    </row>
    <row r="26" spans="1:7" outlineLevel="1">
      <c r="A26" s="153" t="s">
        <v>571</v>
      </c>
      <c r="B26" s="170" t="s">
        <v>162</v>
      </c>
      <c r="C26" s="149"/>
      <c r="D26" s="149"/>
      <c r="E26" s="149"/>
      <c r="F26" s="167">
        <f t="shared" si="0"/>
        <v>0</v>
      </c>
    </row>
    <row r="27" spans="1:7" ht="15" customHeight="1">
      <c r="A27" s="164"/>
      <c r="B27" s="165" t="s">
        <v>572</v>
      </c>
      <c r="C27" s="164" t="s">
        <v>573</v>
      </c>
      <c r="D27" s="164" t="s">
        <v>574</v>
      </c>
      <c r="E27" s="171"/>
      <c r="F27" s="164" t="s">
        <v>575</v>
      </c>
      <c r="G27" s="166"/>
    </row>
    <row r="28" spans="1:7">
      <c r="A28" s="153" t="s">
        <v>576</v>
      </c>
      <c r="B28" s="153" t="s">
        <v>577</v>
      </c>
      <c r="C28" s="197">
        <v>35672</v>
      </c>
      <c r="D28" s="197">
        <v>5748</v>
      </c>
      <c r="F28" s="197">
        <f>+D28+C28</f>
        <v>41420</v>
      </c>
    </row>
    <row r="29" spans="1:7" outlineLevel="1">
      <c r="A29" s="153" t="s">
        <v>578</v>
      </c>
      <c r="B29" s="172" t="s">
        <v>579</v>
      </c>
    </row>
    <row r="30" spans="1:7" outlineLevel="1">
      <c r="A30" s="153" t="s">
        <v>580</v>
      </c>
      <c r="B30" s="172" t="s">
        <v>581</v>
      </c>
    </row>
    <row r="31" spans="1:7" outlineLevel="1">
      <c r="A31" s="153" t="s">
        <v>582</v>
      </c>
      <c r="B31" s="172"/>
    </row>
    <row r="32" spans="1:7" outlineLevel="1">
      <c r="A32" s="153" t="s">
        <v>583</v>
      </c>
      <c r="B32" s="172"/>
    </row>
    <row r="33" spans="1:7" outlineLevel="1">
      <c r="A33" s="153" t="s">
        <v>584</v>
      </c>
      <c r="B33" s="172"/>
    </row>
    <row r="34" spans="1:7" outlineLevel="1">
      <c r="A34" s="153" t="s">
        <v>585</v>
      </c>
      <c r="B34" s="172"/>
    </row>
    <row r="35" spans="1:7" ht="15" customHeight="1">
      <c r="A35" s="164"/>
      <c r="B35" s="165" t="s">
        <v>586</v>
      </c>
      <c r="C35" s="164" t="s">
        <v>587</v>
      </c>
      <c r="D35" s="164" t="s">
        <v>588</v>
      </c>
      <c r="E35" s="171"/>
      <c r="F35" s="166" t="s">
        <v>553</v>
      </c>
      <c r="G35" s="166"/>
    </row>
    <row r="36" spans="1:7">
      <c r="A36" s="153" t="s">
        <v>589</v>
      </c>
      <c r="B36" s="153" t="s">
        <v>590</v>
      </c>
      <c r="C36" s="196">
        <v>2.3918288137211594E-3</v>
      </c>
      <c r="D36" s="196">
        <v>7.2918497415771014E-2</v>
      </c>
      <c r="F36" s="185">
        <v>1.8700000000000001E-2</v>
      </c>
    </row>
    <row r="37" spans="1:7" outlineLevel="1">
      <c r="A37" s="153" t="s">
        <v>591</v>
      </c>
    </row>
    <row r="38" spans="1:7" outlineLevel="1">
      <c r="A38" s="153" t="s">
        <v>592</v>
      </c>
    </row>
    <row r="39" spans="1:7" outlineLevel="1">
      <c r="A39" s="153" t="s">
        <v>593</v>
      </c>
    </row>
    <row r="40" spans="1:7" outlineLevel="1">
      <c r="A40" s="153" t="s">
        <v>594</v>
      </c>
    </row>
    <row r="41" spans="1:7" outlineLevel="1">
      <c r="A41" s="153" t="s">
        <v>595</v>
      </c>
    </row>
    <row r="42" spans="1:7" outlineLevel="1">
      <c r="A42" s="153" t="s">
        <v>596</v>
      </c>
    </row>
    <row r="43" spans="1:7" ht="15" customHeight="1">
      <c r="A43" s="164"/>
      <c r="B43" s="165" t="s">
        <v>597</v>
      </c>
      <c r="C43" s="164" t="s">
        <v>587</v>
      </c>
      <c r="D43" s="164" t="s">
        <v>588</v>
      </c>
      <c r="E43" s="171"/>
      <c r="F43" s="166" t="s">
        <v>553</v>
      </c>
      <c r="G43" s="166"/>
    </row>
    <row r="44" spans="1:7">
      <c r="A44" s="153" t="s">
        <v>598</v>
      </c>
      <c r="B44" s="173" t="s">
        <v>599</v>
      </c>
      <c r="C44" s="196">
        <f>SUM(C45:C72)</f>
        <v>1</v>
      </c>
      <c r="D44" s="196">
        <f>SUM(D45:D72)</f>
        <v>1</v>
      </c>
      <c r="F44" s="196">
        <f>SUM(F45:F72)</f>
        <v>1</v>
      </c>
      <c r="G44" s="153"/>
    </row>
    <row r="45" spans="1:7">
      <c r="A45" s="153" t="s">
        <v>600</v>
      </c>
      <c r="B45" s="153" t="s">
        <v>601</v>
      </c>
      <c r="C45" s="153">
        <v>0</v>
      </c>
      <c r="D45" s="153">
        <v>0</v>
      </c>
      <c r="F45" s="153">
        <v>0</v>
      </c>
      <c r="G45" s="153"/>
    </row>
    <row r="46" spans="1:7">
      <c r="A46" s="153" t="s">
        <v>602</v>
      </c>
      <c r="B46" s="153" t="s">
        <v>603</v>
      </c>
      <c r="C46" s="153">
        <v>0</v>
      </c>
      <c r="D46" s="153">
        <v>0</v>
      </c>
      <c r="F46" s="153">
        <v>0</v>
      </c>
      <c r="G46" s="153"/>
    </row>
    <row r="47" spans="1:7">
      <c r="A47" s="153" t="s">
        <v>604</v>
      </c>
      <c r="B47" s="153" t="s">
        <v>605</v>
      </c>
      <c r="C47" s="153">
        <v>0</v>
      </c>
      <c r="D47" s="153">
        <v>0</v>
      </c>
      <c r="F47" s="153">
        <v>0</v>
      </c>
      <c r="G47" s="153"/>
    </row>
    <row r="48" spans="1:7">
      <c r="A48" s="153" t="s">
        <v>606</v>
      </c>
      <c r="B48" s="153" t="s">
        <v>607</v>
      </c>
      <c r="C48" s="153">
        <v>0</v>
      </c>
      <c r="D48" s="153">
        <v>0</v>
      </c>
      <c r="F48" s="153">
        <v>0</v>
      </c>
      <c r="G48" s="153"/>
    </row>
    <row r="49" spans="1:7">
      <c r="A49" s="153" t="s">
        <v>608</v>
      </c>
      <c r="B49" s="153" t="s">
        <v>609</v>
      </c>
      <c r="C49" s="153">
        <v>0</v>
      </c>
      <c r="D49" s="153">
        <v>0</v>
      </c>
      <c r="F49" s="153">
        <v>0</v>
      </c>
      <c r="G49" s="153"/>
    </row>
    <row r="50" spans="1:7">
      <c r="A50" s="153" t="s">
        <v>610</v>
      </c>
      <c r="B50" s="153" t="s">
        <v>611</v>
      </c>
      <c r="C50" s="153">
        <v>0</v>
      </c>
      <c r="D50" s="153">
        <v>0</v>
      </c>
      <c r="F50" s="153">
        <v>0</v>
      </c>
      <c r="G50" s="153"/>
    </row>
    <row r="51" spans="1:7">
      <c r="A51" s="153" t="s">
        <v>612</v>
      </c>
      <c r="B51" s="153" t="s">
        <v>613</v>
      </c>
      <c r="C51" s="153">
        <v>0</v>
      </c>
      <c r="D51" s="153">
        <v>0</v>
      </c>
      <c r="F51" s="153">
        <v>0</v>
      </c>
      <c r="G51" s="153"/>
    </row>
    <row r="52" spans="1:7">
      <c r="A52" s="153" t="s">
        <v>614</v>
      </c>
      <c r="B52" s="153" t="s">
        <v>615</v>
      </c>
      <c r="C52" s="153">
        <v>0</v>
      </c>
      <c r="D52" s="153">
        <v>0</v>
      </c>
      <c r="F52" s="153">
        <v>0</v>
      </c>
      <c r="G52" s="153"/>
    </row>
    <row r="53" spans="1:7">
      <c r="A53" s="153" t="s">
        <v>616</v>
      </c>
      <c r="B53" s="153" t="s">
        <v>617</v>
      </c>
      <c r="C53" s="153">
        <v>0</v>
      </c>
      <c r="D53" s="153">
        <v>0</v>
      </c>
      <c r="F53" s="153">
        <v>0</v>
      </c>
      <c r="G53" s="153"/>
    </row>
    <row r="54" spans="1:7">
      <c r="A54" s="153" t="s">
        <v>618</v>
      </c>
      <c r="B54" s="153" t="s">
        <v>619</v>
      </c>
      <c r="C54" s="153">
        <v>0</v>
      </c>
      <c r="D54" s="153">
        <v>0</v>
      </c>
      <c r="F54" s="153">
        <v>0</v>
      </c>
      <c r="G54" s="153"/>
    </row>
    <row r="55" spans="1:7">
      <c r="A55" s="153" t="s">
        <v>620</v>
      </c>
      <c r="B55" s="153" t="s">
        <v>621</v>
      </c>
      <c r="C55" s="153">
        <v>0</v>
      </c>
      <c r="D55" s="153">
        <v>0</v>
      </c>
      <c r="F55" s="153">
        <v>0</v>
      </c>
      <c r="G55" s="153"/>
    </row>
    <row r="56" spans="1:7">
      <c r="A56" s="153" t="s">
        <v>622</v>
      </c>
      <c r="B56" s="153" t="s">
        <v>623</v>
      </c>
      <c r="C56" s="153">
        <v>0</v>
      </c>
      <c r="D56" s="153">
        <v>0</v>
      </c>
      <c r="F56" s="153">
        <v>0</v>
      </c>
      <c r="G56" s="153"/>
    </row>
    <row r="57" spans="1:7">
      <c r="A57" s="153" t="s">
        <v>624</v>
      </c>
      <c r="B57" s="153" t="s">
        <v>625</v>
      </c>
      <c r="C57" s="153">
        <v>0</v>
      </c>
      <c r="D57" s="153">
        <v>0</v>
      </c>
      <c r="F57" s="153">
        <v>0</v>
      </c>
      <c r="G57" s="153"/>
    </row>
    <row r="58" spans="1:7">
      <c r="A58" s="153" t="s">
        <v>626</v>
      </c>
      <c r="B58" s="153" t="s">
        <v>627</v>
      </c>
      <c r="C58" s="153">
        <v>0</v>
      </c>
      <c r="D58" s="153">
        <v>0</v>
      </c>
      <c r="F58" s="153">
        <v>0</v>
      </c>
      <c r="G58" s="153"/>
    </row>
    <row r="59" spans="1:7">
      <c r="A59" s="153" t="s">
        <v>628</v>
      </c>
      <c r="B59" s="153" t="s">
        <v>629</v>
      </c>
      <c r="C59" s="153">
        <v>0</v>
      </c>
      <c r="D59" s="153">
        <v>0</v>
      </c>
      <c r="F59" s="153">
        <v>0</v>
      </c>
      <c r="G59" s="153"/>
    </row>
    <row r="60" spans="1:7">
      <c r="A60" s="153" t="s">
        <v>630</v>
      </c>
      <c r="B60" s="153" t="s">
        <v>3</v>
      </c>
      <c r="C60" s="153">
        <v>0</v>
      </c>
      <c r="D60" s="153">
        <v>0</v>
      </c>
      <c r="F60" s="153">
        <v>0</v>
      </c>
      <c r="G60" s="153"/>
    </row>
    <row r="61" spans="1:7">
      <c r="A61" s="153" t="s">
        <v>631</v>
      </c>
      <c r="B61" s="153" t="s">
        <v>632</v>
      </c>
      <c r="C61" s="153">
        <v>0</v>
      </c>
      <c r="D61" s="153">
        <v>0</v>
      </c>
      <c r="F61" s="153">
        <v>0</v>
      </c>
      <c r="G61" s="153"/>
    </row>
    <row r="62" spans="1:7">
      <c r="A62" s="153" t="s">
        <v>633</v>
      </c>
      <c r="B62" s="153" t="s">
        <v>634</v>
      </c>
      <c r="C62" s="153">
        <v>0</v>
      </c>
      <c r="D62" s="153">
        <v>0</v>
      </c>
      <c r="F62" s="153">
        <v>0</v>
      </c>
      <c r="G62" s="153"/>
    </row>
    <row r="63" spans="1:7">
      <c r="A63" s="153" t="s">
        <v>635</v>
      </c>
      <c r="B63" s="153" t="s">
        <v>636</v>
      </c>
      <c r="C63" s="153">
        <v>0</v>
      </c>
      <c r="D63" s="153">
        <v>0</v>
      </c>
      <c r="F63" s="153">
        <v>0</v>
      </c>
      <c r="G63" s="153"/>
    </row>
    <row r="64" spans="1:7">
      <c r="A64" s="153" t="s">
        <v>637</v>
      </c>
      <c r="B64" s="153" t="s">
        <v>638</v>
      </c>
      <c r="C64" s="153">
        <v>0</v>
      </c>
      <c r="D64" s="153">
        <v>0</v>
      </c>
      <c r="F64" s="153">
        <v>0</v>
      </c>
      <c r="G64" s="153"/>
    </row>
    <row r="65" spans="1:7">
      <c r="A65" s="153" t="s">
        <v>639</v>
      </c>
      <c r="B65" s="153" t="s">
        <v>640</v>
      </c>
      <c r="C65" s="153">
        <v>0</v>
      </c>
      <c r="D65" s="153">
        <v>0</v>
      </c>
      <c r="F65" s="153">
        <v>0</v>
      </c>
      <c r="G65" s="153"/>
    </row>
    <row r="66" spans="1:7">
      <c r="A66" s="153" t="s">
        <v>641</v>
      </c>
      <c r="B66" s="153" t="s">
        <v>642</v>
      </c>
      <c r="C66" s="153">
        <v>0</v>
      </c>
      <c r="D66" s="153">
        <v>0</v>
      </c>
      <c r="F66" s="153">
        <v>0</v>
      </c>
      <c r="G66" s="153"/>
    </row>
    <row r="67" spans="1:7">
      <c r="A67" s="153" t="s">
        <v>643</v>
      </c>
      <c r="B67" s="153" t="s">
        <v>644</v>
      </c>
      <c r="C67" s="153">
        <v>0</v>
      </c>
      <c r="D67" s="153">
        <v>0</v>
      </c>
      <c r="F67" s="153">
        <v>0</v>
      </c>
      <c r="G67" s="153"/>
    </row>
    <row r="68" spans="1:7">
      <c r="A68" s="153" t="s">
        <v>645</v>
      </c>
      <c r="B68" s="153" t="s">
        <v>646</v>
      </c>
      <c r="C68" s="153">
        <v>0</v>
      </c>
      <c r="D68" s="153">
        <v>0</v>
      </c>
      <c r="F68" s="153">
        <v>0</v>
      </c>
      <c r="G68" s="153"/>
    </row>
    <row r="69" spans="1:7">
      <c r="A69" s="153" t="s">
        <v>647</v>
      </c>
      <c r="B69" s="153" t="s">
        <v>648</v>
      </c>
      <c r="C69" s="153">
        <v>0</v>
      </c>
      <c r="D69" s="153">
        <v>0</v>
      </c>
      <c r="F69" s="153">
        <v>0</v>
      </c>
      <c r="G69" s="153"/>
    </row>
    <row r="70" spans="1:7">
      <c r="A70" s="153" t="s">
        <v>649</v>
      </c>
      <c r="B70" s="153" t="s">
        <v>650</v>
      </c>
      <c r="C70" s="198">
        <v>1</v>
      </c>
      <c r="D70" s="198">
        <v>1</v>
      </c>
      <c r="F70" s="198">
        <v>1</v>
      </c>
      <c r="G70" s="153"/>
    </row>
    <row r="71" spans="1:7">
      <c r="A71" s="153" t="s">
        <v>651</v>
      </c>
      <c r="B71" s="153" t="s">
        <v>6</v>
      </c>
      <c r="C71" s="153">
        <v>0</v>
      </c>
      <c r="D71" s="153">
        <v>0</v>
      </c>
      <c r="F71" s="153">
        <v>0</v>
      </c>
      <c r="G71" s="153"/>
    </row>
    <row r="72" spans="1:7">
      <c r="A72" s="153" t="s">
        <v>652</v>
      </c>
      <c r="B72" s="153" t="s">
        <v>653</v>
      </c>
      <c r="C72" s="153">
        <v>0</v>
      </c>
      <c r="D72" s="153">
        <v>0</v>
      </c>
      <c r="F72" s="153">
        <v>0</v>
      </c>
      <c r="G72" s="153"/>
    </row>
    <row r="73" spans="1:7">
      <c r="A73" s="153" t="s">
        <v>654</v>
      </c>
      <c r="B73" s="173" t="s">
        <v>340</v>
      </c>
      <c r="C73" s="173">
        <f>SUM(C74:C76)</f>
        <v>0</v>
      </c>
      <c r="D73" s="173">
        <f>SUM(D74:D76)</f>
        <v>0</v>
      </c>
      <c r="F73" s="173">
        <f>SUM(F74:F76)</f>
        <v>0</v>
      </c>
      <c r="G73" s="153"/>
    </row>
    <row r="74" spans="1:7">
      <c r="A74" s="153" t="s">
        <v>655</v>
      </c>
      <c r="B74" s="153" t="s">
        <v>656</v>
      </c>
      <c r="C74" s="153">
        <v>0</v>
      </c>
      <c r="D74" s="153">
        <v>0</v>
      </c>
      <c r="F74" s="153">
        <v>0</v>
      </c>
      <c r="G74" s="153"/>
    </row>
    <row r="75" spans="1:7">
      <c r="A75" s="153" t="s">
        <v>657</v>
      </c>
      <c r="B75" s="153" t="s">
        <v>658</v>
      </c>
      <c r="C75" s="153">
        <v>0</v>
      </c>
      <c r="D75" s="153">
        <v>0</v>
      </c>
      <c r="F75" s="153">
        <v>0</v>
      </c>
      <c r="G75" s="153"/>
    </row>
    <row r="76" spans="1:7">
      <c r="A76" s="153">
        <v>2</v>
      </c>
      <c r="B76" s="153" t="s">
        <v>2</v>
      </c>
      <c r="C76" s="153">
        <v>0</v>
      </c>
      <c r="D76" s="153">
        <v>0</v>
      </c>
      <c r="F76" s="153">
        <v>0</v>
      </c>
      <c r="G76" s="153"/>
    </row>
    <row r="77" spans="1:7">
      <c r="A77" s="153" t="s">
        <v>659</v>
      </c>
      <c r="B77" s="173" t="s">
        <v>158</v>
      </c>
      <c r="C77" s="173">
        <f>SUM(C78:C87)</f>
        <v>0</v>
      </c>
      <c r="D77" s="173">
        <f>SUM(D78:D87)</f>
        <v>0</v>
      </c>
      <c r="F77" s="173">
        <f>SUM(F78:F87)</f>
        <v>0</v>
      </c>
      <c r="G77" s="153"/>
    </row>
    <row r="78" spans="1:7">
      <c r="A78" s="153" t="s">
        <v>660</v>
      </c>
      <c r="B78" s="174" t="s">
        <v>342</v>
      </c>
      <c r="C78" s="153">
        <v>0</v>
      </c>
      <c r="D78" s="153">
        <v>0</v>
      </c>
      <c r="F78" s="153">
        <v>0</v>
      </c>
      <c r="G78" s="153"/>
    </row>
    <row r="79" spans="1:7">
      <c r="A79" s="153" t="s">
        <v>661</v>
      </c>
      <c r="B79" s="174" t="s">
        <v>344</v>
      </c>
      <c r="C79" s="153">
        <v>0</v>
      </c>
      <c r="D79" s="153">
        <v>0</v>
      </c>
      <c r="F79" s="153">
        <v>0</v>
      </c>
      <c r="G79" s="153"/>
    </row>
    <row r="80" spans="1:7">
      <c r="A80" s="153" t="s">
        <v>662</v>
      </c>
      <c r="B80" s="174" t="s">
        <v>346</v>
      </c>
      <c r="C80" s="153">
        <v>0</v>
      </c>
      <c r="D80" s="153">
        <v>0</v>
      </c>
      <c r="F80" s="153">
        <v>0</v>
      </c>
      <c r="G80" s="153"/>
    </row>
    <row r="81" spans="1:7">
      <c r="A81" s="153" t="s">
        <v>663</v>
      </c>
      <c r="B81" s="174" t="s">
        <v>12</v>
      </c>
      <c r="C81" s="153">
        <v>0</v>
      </c>
      <c r="D81" s="153">
        <v>0</v>
      </c>
      <c r="F81" s="153">
        <v>0</v>
      </c>
      <c r="G81" s="153"/>
    </row>
    <row r="82" spans="1:7">
      <c r="A82" s="153" t="s">
        <v>664</v>
      </c>
      <c r="B82" s="174" t="s">
        <v>349</v>
      </c>
      <c r="C82" s="153">
        <v>0</v>
      </c>
      <c r="D82" s="153">
        <v>0</v>
      </c>
      <c r="F82" s="153">
        <v>0</v>
      </c>
      <c r="G82" s="153"/>
    </row>
    <row r="83" spans="1:7">
      <c r="A83" s="153" t="s">
        <v>665</v>
      </c>
      <c r="B83" s="174" t="s">
        <v>351</v>
      </c>
      <c r="C83" s="153">
        <v>0</v>
      </c>
      <c r="D83" s="153">
        <v>0</v>
      </c>
      <c r="F83" s="153">
        <v>0</v>
      </c>
      <c r="G83" s="153"/>
    </row>
    <row r="84" spans="1:7">
      <c r="A84" s="153" t="s">
        <v>666</v>
      </c>
      <c r="B84" s="174" t="s">
        <v>353</v>
      </c>
      <c r="C84" s="153">
        <v>0</v>
      </c>
      <c r="D84" s="153">
        <v>0</v>
      </c>
      <c r="F84" s="153">
        <v>0</v>
      </c>
      <c r="G84" s="153"/>
    </row>
    <row r="85" spans="1:7">
      <c r="A85" s="153" t="s">
        <v>667</v>
      </c>
      <c r="B85" s="174" t="s">
        <v>355</v>
      </c>
      <c r="C85" s="153">
        <v>0</v>
      </c>
      <c r="D85" s="153">
        <v>0</v>
      </c>
      <c r="F85" s="153">
        <v>0</v>
      </c>
      <c r="G85" s="153"/>
    </row>
    <row r="86" spans="1:7">
      <c r="A86" s="153" t="s">
        <v>668</v>
      </c>
      <c r="B86" s="174" t="s">
        <v>357</v>
      </c>
      <c r="C86" s="153">
        <v>0</v>
      </c>
      <c r="D86" s="153">
        <v>0</v>
      </c>
      <c r="F86" s="153">
        <v>0</v>
      </c>
      <c r="G86" s="153"/>
    </row>
    <row r="87" spans="1:7">
      <c r="A87" s="153" t="s">
        <v>669</v>
      </c>
      <c r="B87" s="174" t="s">
        <v>158</v>
      </c>
      <c r="C87" s="153">
        <v>0</v>
      </c>
      <c r="D87" s="153">
        <v>0</v>
      </c>
      <c r="F87" s="153">
        <v>0</v>
      </c>
      <c r="G87" s="153"/>
    </row>
    <row r="88" spans="1:7" outlineLevel="1">
      <c r="A88" s="153" t="s">
        <v>670</v>
      </c>
      <c r="B88" s="170" t="s">
        <v>162</v>
      </c>
      <c r="G88" s="153"/>
    </row>
    <row r="89" spans="1:7" outlineLevel="1">
      <c r="A89" s="153" t="s">
        <v>671</v>
      </c>
      <c r="B89" s="170" t="s">
        <v>162</v>
      </c>
      <c r="G89" s="153"/>
    </row>
    <row r="90" spans="1:7" outlineLevel="1">
      <c r="A90" s="153" t="s">
        <v>672</v>
      </c>
      <c r="B90" s="170" t="s">
        <v>162</v>
      </c>
      <c r="G90" s="153"/>
    </row>
    <row r="91" spans="1:7" outlineLevel="1">
      <c r="A91" s="153" t="s">
        <v>673</v>
      </c>
      <c r="B91" s="170" t="s">
        <v>162</v>
      </c>
      <c r="G91" s="153"/>
    </row>
    <row r="92" spans="1:7" outlineLevel="1">
      <c r="A92" s="153" t="s">
        <v>674</v>
      </c>
      <c r="B92" s="170" t="s">
        <v>162</v>
      </c>
      <c r="G92" s="153"/>
    </row>
    <row r="93" spans="1:7" outlineLevel="1">
      <c r="A93" s="153" t="s">
        <v>675</v>
      </c>
      <c r="B93" s="170" t="s">
        <v>162</v>
      </c>
      <c r="G93" s="153"/>
    </row>
    <row r="94" spans="1:7" outlineLevel="1">
      <c r="A94" s="153" t="s">
        <v>676</v>
      </c>
      <c r="B94" s="170" t="s">
        <v>162</v>
      </c>
      <c r="G94" s="153"/>
    </row>
    <row r="95" spans="1:7" outlineLevel="1">
      <c r="A95" s="153" t="s">
        <v>677</v>
      </c>
      <c r="B95" s="170" t="s">
        <v>162</v>
      </c>
      <c r="G95" s="153"/>
    </row>
    <row r="96" spans="1:7" outlineLevel="1">
      <c r="A96" s="153" t="s">
        <v>678</v>
      </c>
      <c r="B96" s="170" t="s">
        <v>162</v>
      </c>
      <c r="G96" s="153"/>
    </row>
    <row r="97" spans="1:7" outlineLevel="1">
      <c r="A97" s="153" t="s">
        <v>679</v>
      </c>
      <c r="B97" s="170" t="s">
        <v>162</v>
      </c>
      <c r="G97" s="153"/>
    </row>
    <row r="98" spans="1:7" ht="15" customHeight="1">
      <c r="A98" s="164"/>
      <c r="B98" s="165" t="s">
        <v>680</v>
      </c>
      <c r="C98" s="164" t="s">
        <v>587</v>
      </c>
      <c r="D98" s="164" t="s">
        <v>588</v>
      </c>
      <c r="E98" s="171"/>
      <c r="F98" s="166" t="s">
        <v>553</v>
      </c>
      <c r="G98" s="166"/>
    </row>
    <row r="99" spans="1:7">
      <c r="A99" s="153" t="s">
        <v>681</v>
      </c>
      <c r="B99" s="207" t="s">
        <v>1777</v>
      </c>
      <c r="C99" s="153">
        <v>0</v>
      </c>
      <c r="D99" s="153">
        <v>0</v>
      </c>
      <c r="F99" s="153">
        <v>0</v>
      </c>
      <c r="G99" s="153"/>
    </row>
    <row r="100" spans="1:7">
      <c r="A100" s="153" t="s">
        <v>683</v>
      </c>
      <c r="B100" s="207" t="s">
        <v>1778</v>
      </c>
      <c r="C100" s="153">
        <v>0</v>
      </c>
      <c r="D100" s="153">
        <v>0</v>
      </c>
      <c r="F100" s="153">
        <v>0</v>
      </c>
      <c r="G100" s="153"/>
    </row>
    <row r="101" spans="1:7">
      <c r="A101" s="153" t="s">
        <v>684</v>
      </c>
      <c r="B101" s="207" t="s">
        <v>1779</v>
      </c>
      <c r="C101" s="153">
        <v>0</v>
      </c>
      <c r="D101" s="153">
        <v>0</v>
      </c>
      <c r="F101" s="153">
        <v>0</v>
      </c>
      <c r="G101" s="153"/>
    </row>
    <row r="102" spans="1:7">
      <c r="A102" s="153" t="s">
        <v>685</v>
      </c>
      <c r="B102" s="207" t="s">
        <v>1780</v>
      </c>
      <c r="C102" s="153">
        <v>0</v>
      </c>
      <c r="D102" s="153">
        <v>0</v>
      </c>
      <c r="F102" s="153">
        <v>0</v>
      </c>
      <c r="G102" s="153"/>
    </row>
    <row r="103" spans="1:7">
      <c r="A103" s="153" t="s">
        <v>686</v>
      </c>
      <c r="B103" s="207" t="s">
        <v>1781</v>
      </c>
      <c r="C103" s="185">
        <v>0.4143</v>
      </c>
      <c r="D103" s="185">
        <v>0.37219999999999998</v>
      </c>
      <c r="F103" s="185">
        <v>0.40350000000000003</v>
      </c>
      <c r="G103" s="153"/>
    </row>
    <row r="104" spans="1:7">
      <c r="A104" s="153" t="s">
        <v>687</v>
      </c>
      <c r="B104" s="207" t="s">
        <v>1782</v>
      </c>
      <c r="C104" s="153">
        <v>0</v>
      </c>
      <c r="D104" s="153">
        <v>0</v>
      </c>
      <c r="F104" s="153">
        <v>0</v>
      </c>
      <c r="G104" s="153"/>
    </row>
    <row r="105" spans="1:7">
      <c r="A105" s="153" t="s">
        <v>688</v>
      </c>
      <c r="B105" s="207" t="s">
        <v>1783</v>
      </c>
      <c r="C105" s="153">
        <v>0</v>
      </c>
      <c r="D105" s="153">
        <v>0</v>
      </c>
      <c r="F105" s="153">
        <v>0</v>
      </c>
      <c r="G105" s="153"/>
    </row>
    <row r="106" spans="1:7">
      <c r="A106" s="153" t="s">
        <v>689</v>
      </c>
      <c r="B106" s="207" t="s">
        <v>1784</v>
      </c>
      <c r="C106" s="153">
        <v>0</v>
      </c>
      <c r="D106" s="153">
        <v>0</v>
      </c>
      <c r="F106" s="153">
        <v>0</v>
      </c>
      <c r="G106" s="153"/>
    </row>
    <row r="107" spans="1:7">
      <c r="A107" s="153" t="s">
        <v>690</v>
      </c>
      <c r="B107" s="207" t="s">
        <v>1785</v>
      </c>
      <c r="C107" s="153">
        <v>0</v>
      </c>
      <c r="D107" s="153">
        <v>0</v>
      </c>
      <c r="F107" s="153">
        <v>0</v>
      </c>
      <c r="G107" s="153"/>
    </row>
    <row r="108" spans="1:7">
      <c r="A108" s="153" t="s">
        <v>691</v>
      </c>
      <c r="B108" s="207" t="s">
        <v>1786</v>
      </c>
      <c r="C108" s="153">
        <v>0</v>
      </c>
      <c r="D108" s="153">
        <v>0</v>
      </c>
      <c r="F108" s="153">
        <v>0</v>
      </c>
      <c r="G108" s="153"/>
    </row>
    <row r="109" spans="1:7">
      <c r="A109" s="153" t="s">
        <v>692</v>
      </c>
      <c r="B109" s="207" t="s">
        <v>1787</v>
      </c>
      <c r="C109" s="153">
        <v>0</v>
      </c>
      <c r="D109" s="153">
        <v>0</v>
      </c>
      <c r="F109" s="153">
        <v>0</v>
      </c>
      <c r="G109" s="153"/>
    </row>
    <row r="110" spans="1:7">
      <c r="A110" s="153" t="s">
        <v>693</v>
      </c>
      <c r="B110" s="207" t="s">
        <v>1788</v>
      </c>
      <c r="C110" s="153">
        <v>0</v>
      </c>
      <c r="D110" s="153">
        <v>0</v>
      </c>
      <c r="F110" s="153">
        <v>0</v>
      </c>
      <c r="G110" s="153"/>
    </row>
    <row r="111" spans="1:7">
      <c r="A111" s="153" t="s">
        <v>694</v>
      </c>
      <c r="B111" s="207" t="s">
        <v>1789</v>
      </c>
      <c r="C111" s="153">
        <v>0</v>
      </c>
      <c r="D111" s="153">
        <v>0</v>
      </c>
      <c r="F111" s="153">
        <v>0</v>
      </c>
      <c r="G111" s="153"/>
    </row>
    <row r="112" spans="1:7">
      <c r="A112" s="153" t="s">
        <v>695</v>
      </c>
      <c r="B112" s="207" t="s">
        <v>1790</v>
      </c>
      <c r="C112" s="185">
        <v>7.2499999999999995E-2</v>
      </c>
      <c r="D112" s="185">
        <v>0.10340000000000001</v>
      </c>
      <c r="F112" s="185">
        <v>8.0399999999999999E-2</v>
      </c>
      <c r="G112" s="153"/>
    </row>
    <row r="113" spans="1:7">
      <c r="A113" s="153" t="s">
        <v>696</v>
      </c>
      <c r="B113" s="207" t="s">
        <v>1791</v>
      </c>
      <c r="C113" s="153">
        <v>0</v>
      </c>
      <c r="D113" s="153">
        <v>0</v>
      </c>
      <c r="F113" s="153">
        <v>0</v>
      </c>
      <c r="G113" s="153"/>
    </row>
    <row r="114" spans="1:7">
      <c r="A114" s="153" t="s">
        <v>697</v>
      </c>
      <c r="B114" s="207" t="s">
        <v>1792</v>
      </c>
      <c r="C114" s="153">
        <v>0</v>
      </c>
      <c r="D114" s="153">
        <v>0</v>
      </c>
      <c r="F114" s="153">
        <v>0</v>
      </c>
      <c r="G114" s="153"/>
    </row>
    <row r="115" spans="1:7">
      <c r="A115" s="153" t="s">
        <v>698</v>
      </c>
      <c r="B115" s="207" t="s">
        <v>1793</v>
      </c>
      <c r="C115" s="153">
        <v>0</v>
      </c>
      <c r="D115" s="153">
        <v>0</v>
      </c>
      <c r="F115" s="153">
        <v>0</v>
      </c>
      <c r="G115" s="153"/>
    </row>
    <row r="116" spans="1:7">
      <c r="A116" s="153" t="s">
        <v>699</v>
      </c>
      <c r="B116" s="207" t="s">
        <v>1794</v>
      </c>
      <c r="C116" s="185">
        <v>0.48659999999999998</v>
      </c>
      <c r="D116" s="185">
        <v>0.47699999999999998</v>
      </c>
      <c r="F116" s="185">
        <v>0.48409999999999997</v>
      </c>
      <c r="G116" s="153"/>
    </row>
    <row r="117" spans="1:7">
      <c r="A117" s="153" t="s">
        <v>700</v>
      </c>
      <c r="B117" s="207" t="s">
        <v>1795</v>
      </c>
      <c r="C117" s="153">
        <v>0</v>
      </c>
      <c r="D117" s="153">
        <v>0</v>
      </c>
      <c r="F117" s="153">
        <v>0</v>
      </c>
      <c r="G117" s="153"/>
    </row>
    <row r="118" spans="1:7">
      <c r="A118" s="153" t="s">
        <v>701</v>
      </c>
      <c r="B118" s="207" t="s">
        <v>1796</v>
      </c>
      <c r="C118" s="185">
        <v>2.6599999999999999E-2</v>
      </c>
      <c r="D118" s="185">
        <v>4.7399999999999998E-2</v>
      </c>
      <c r="F118" s="185">
        <v>3.2000000000000001E-2</v>
      </c>
      <c r="G118" s="153"/>
    </row>
    <row r="119" spans="1:7">
      <c r="A119" s="153" t="s">
        <v>702</v>
      </c>
      <c r="B119" s="174"/>
      <c r="C119" s="153">
        <v>0</v>
      </c>
      <c r="D119" s="153">
        <v>0</v>
      </c>
      <c r="F119" s="153">
        <v>0</v>
      </c>
      <c r="G119" s="153"/>
    </row>
    <row r="120" spans="1:7">
      <c r="A120" s="153" t="s">
        <v>703</v>
      </c>
      <c r="B120" s="174"/>
      <c r="C120" s="153">
        <v>0</v>
      </c>
      <c r="D120" s="153">
        <v>0</v>
      </c>
      <c r="F120" s="153">
        <v>0</v>
      </c>
      <c r="G120" s="153"/>
    </row>
    <row r="121" spans="1:7">
      <c r="A121" s="153" t="s">
        <v>704</v>
      </c>
      <c r="B121" s="174"/>
      <c r="C121" s="153">
        <v>0</v>
      </c>
      <c r="D121" s="153">
        <v>0</v>
      </c>
      <c r="F121" s="153">
        <v>0</v>
      </c>
      <c r="G121" s="153"/>
    </row>
    <row r="122" spans="1:7">
      <c r="A122" s="153" t="s">
        <v>705</v>
      </c>
      <c r="B122" s="174"/>
      <c r="C122" s="153">
        <v>0</v>
      </c>
      <c r="D122" s="153">
        <v>0</v>
      </c>
      <c r="F122" s="153">
        <v>0</v>
      </c>
      <c r="G122" s="153"/>
    </row>
    <row r="123" spans="1:7">
      <c r="A123" s="153" t="s">
        <v>706</v>
      </c>
      <c r="B123" s="174"/>
      <c r="C123" s="153">
        <v>0</v>
      </c>
      <c r="D123" s="153">
        <v>0</v>
      </c>
      <c r="F123" s="153">
        <v>0</v>
      </c>
      <c r="G123" s="153"/>
    </row>
    <row r="124" spans="1:7">
      <c r="A124" s="153" t="s">
        <v>707</v>
      </c>
      <c r="B124" s="174"/>
      <c r="C124" s="153">
        <v>0</v>
      </c>
      <c r="D124" s="153">
        <v>0</v>
      </c>
      <c r="F124" s="153">
        <v>0</v>
      </c>
      <c r="G124" s="153"/>
    </row>
    <row r="125" spans="1:7">
      <c r="A125" s="153" t="s">
        <v>708</v>
      </c>
      <c r="B125" s="174"/>
      <c r="C125" s="153">
        <v>0</v>
      </c>
      <c r="D125" s="153">
        <v>0</v>
      </c>
      <c r="F125" s="153">
        <v>0</v>
      </c>
      <c r="G125" s="153"/>
    </row>
    <row r="126" spans="1:7">
      <c r="A126" s="153" t="s">
        <v>709</v>
      </c>
      <c r="B126" s="174"/>
      <c r="C126" s="153">
        <v>0</v>
      </c>
      <c r="D126" s="153">
        <v>0</v>
      </c>
      <c r="F126" s="153">
        <v>0</v>
      </c>
      <c r="G126" s="153"/>
    </row>
    <row r="127" spans="1:7">
      <c r="A127" s="153" t="s">
        <v>710</v>
      </c>
      <c r="B127" s="174"/>
      <c r="C127" s="153">
        <v>0</v>
      </c>
      <c r="D127" s="153">
        <v>0</v>
      </c>
      <c r="F127" s="153">
        <v>0</v>
      </c>
      <c r="G127" s="153"/>
    </row>
    <row r="128" spans="1:7">
      <c r="A128" s="153" t="s">
        <v>711</v>
      </c>
      <c r="B128" s="174"/>
      <c r="C128" s="153">
        <v>0</v>
      </c>
      <c r="D128" s="153">
        <v>0</v>
      </c>
      <c r="F128" s="153">
        <v>0</v>
      </c>
      <c r="G128" s="153"/>
    </row>
    <row r="129" spans="1:7">
      <c r="A129" s="153" t="s">
        <v>712</v>
      </c>
      <c r="B129" s="174"/>
      <c r="C129" s="153">
        <v>0</v>
      </c>
      <c r="D129" s="153">
        <v>0</v>
      </c>
      <c r="F129" s="153">
        <v>0</v>
      </c>
      <c r="G129" s="153"/>
    </row>
    <row r="130" spans="1:7">
      <c r="A130" s="153" t="s">
        <v>1750</v>
      </c>
      <c r="B130" s="174"/>
      <c r="C130" s="153">
        <v>0</v>
      </c>
      <c r="D130" s="153">
        <v>0</v>
      </c>
      <c r="F130" s="153">
        <v>0</v>
      </c>
      <c r="G130" s="153"/>
    </row>
    <row r="131" spans="1:7">
      <c r="A131" s="153" t="s">
        <v>1751</v>
      </c>
      <c r="B131" s="174"/>
      <c r="C131" s="153">
        <v>0</v>
      </c>
      <c r="D131" s="153">
        <v>0</v>
      </c>
      <c r="F131" s="153">
        <v>0</v>
      </c>
      <c r="G131" s="153"/>
    </row>
    <row r="132" spans="1:7">
      <c r="A132" s="153" t="s">
        <v>1752</v>
      </c>
      <c r="B132" s="174"/>
      <c r="C132" s="153">
        <v>0</v>
      </c>
      <c r="D132" s="153">
        <v>0</v>
      </c>
      <c r="F132" s="153">
        <v>0</v>
      </c>
      <c r="G132" s="153"/>
    </row>
    <row r="133" spans="1:7">
      <c r="A133" s="153" t="s">
        <v>1753</v>
      </c>
      <c r="B133" s="174"/>
      <c r="C133" s="153">
        <v>0</v>
      </c>
      <c r="D133" s="153">
        <v>0</v>
      </c>
      <c r="F133" s="153">
        <v>0</v>
      </c>
      <c r="G133" s="153"/>
    </row>
    <row r="134" spans="1:7">
      <c r="A134" s="153" t="s">
        <v>1754</v>
      </c>
      <c r="B134" s="174"/>
      <c r="C134" s="153">
        <v>0</v>
      </c>
      <c r="D134" s="153">
        <v>0</v>
      </c>
      <c r="F134" s="153">
        <v>0</v>
      </c>
      <c r="G134" s="153"/>
    </row>
    <row r="135" spans="1:7">
      <c r="A135" s="153" t="s">
        <v>1755</v>
      </c>
      <c r="B135" s="174"/>
      <c r="C135" s="153">
        <v>0</v>
      </c>
      <c r="D135" s="153">
        <v>0</v>
      </c>
      <c r="F135" s="153">
        <v>0</v>
      </c>
      <c r="G135" s="153"/>
    </row>
    <row r="136" spans="1:7">
      <c r="A136" s="153" t="s">
        <v>1756</v>
      </c>
      <c r="B136" s="174"/>
      <c r="C136" s="153">
        <v>0</v>
      </c>
      <c r="D136" s="153">
        <v>0</v>
      </c>
      <c r="F136" s="153">
        <v>0</v>
      </c>
      <c r="G136" s="153"/>
    </row>
    <row r="137" spans="1:7">
      <c r="A137" s="153" t="s">
        <v>1757</v>
      </c>
      <c r="B137" s="174"/>
      <c r="C137" s="153">
        <v>0</v>
      </c>
      <c r="D137" s="153">
        <v>0</v>
      </c>
      <c r="F137" s="153">
        <v>0</v>
      </c>
      <c r="G137" s="153"/>
    </row>
    <row r="138" spans="1:7">
      <c r="A138" s="153" t="s">
        <v>1758</v>
      </c>
      <c r="B138" s="174"/>
      <c r="C138" s="153">
        <v>0</v>
      </c>
      <c r="D138" s="153">
        <v>0</v>
      </c>
      <c r="F138" s="153">
        <v>0</v>
      </c>
      <c r="G138" s="153"/>
    </row>
    <row r="139" spans="1:7">
      <c r="A139" s="153" t="s">
        <v>1759</v>
      </c>
      <c r="B139" s="174"/>
      <c r="C139" s="153">
        <v>0</v>
      </c>
      <c r="D139" s="153">
        <v>0</v>
      </c>
      <c r="F139" s="153">
        <v>0</v>
      </c>
      <c r="G139" s="153"/>
    </row>
    <row r="140" spans="1:7">
      <c r="A140" s="153" t="s">
        <v>1760</v>
      </c>
      <c r="B140" s="174"/>
      <c r="C140" s="153">
        <v>0</v>
      </c>
      <c r="D140" s="153">
        <v>0</v>
      </c>
      <c r="F140" s="153">
        <v>0</v>
      </c>
      <c r="G140" s="153"/>
    </row>
    <row r="141" spans="1:7">
      <c r="A141" s="153" t="s">
        <v>1761</v>
      </c>
      <c r="B141" s="174"/>
      <c r="C141" s="153">
        <v>0</v>
      </c>
      <c r="D141" s="153">
        <v>0</v>
      </c>
      <c r="F141" s="153">
        <v>0</v>
      </c>
      <c r="G141" s="153"/>
    </row>
    <row r="142" spans="1:7">
      <c r="A142" s="153" t="s">
        <v>1762</v>
      </c>
      <c r="B142" s="174"/>
      <c r="C142" s="153">
        <v>0</v>
      </c>
      <c r="D142" s="153">
        <v>0</v>
      </c>
      <c r="F142" s="153">
        <v>0</v>
      </c>
      <c r="G142" s="153"/>
    </row>
    <row r="143" spans="1:7">
      <c r="A143" s="153" t="s">
        <v>1763</v>
      </c>
      <c r="B143" s="174"/>
      <c r="C143" s="153">
        <v>0</v>
      </c>
      <c r="D143" s="153">
        <v>0</v>
      </c>
      <c r="F143" s="153">
        <v>0</v>
      </c>
      <c r="G143" s="153"/>
    </row>
    <row r="144" spans="1:7">
      <c r="A144" s="153" t="s">
        <v>1764</v>
      </c>
      <c r="B144" s="174"/>
      <c r="C144" s="153">
        <v>0</v>
      </c>
      <c r="D144" s="153">
        <v>0</v>
      </c>
      <c r="F144" s="153">
        <v>0</v>
      </c>
      <c r="G144" s="153"/>
    </row>
    <row r="145" spans="1:7">
      <c r="A145" s="153" t="s">
        <v>1765</v>
      </c>
      <c r="B145" s="174"/>
      <c r="C145" s="153">
        <v>0</v>
      </c>
      <c r="D145" s="153">
        <v>0</v>
      </c>
      <c r="F145" s="153">
        <v>0</v>
      </c>
      <c r="G145" s="153"/>
    </row>
    <row r="146" spans="1:7">
      <c r="A146" s="153" t="s">
        <v>1766</v>
      </c>
      <c r="B146" s="174"/>
      <c r="C146" s="153">
        <v>0</v>
      </c>
      <c r="D146" s="153">
        <v>0</v>
      </c>
      <c r="F146" s="153">
        <v>0</v>
      </c>
      <c r="G146" s="153"/>
    </row>
    <row r="147" spans="1:7">
      <c r="A147" s="153" t="s">
        <v>1767</v>
      </c>
      <c r="B147" s="174"/>
      <c r="C147" s="153">
        <v>0</v>
      </c>
      <c r="D147" s="153">
        <v>0</v>
      </c>
      <c r="F147" s="153">
        <v>0</v>
      </c>
      <c r="G147" s="153"/>
    </row>
    <row r="148" spans="1:7">
      <c r="A148" s="153" t="s">
        <v>1768</v>
      </c>
      <c r="B148" s="174"/>
      <c r="C148" s="153">
        <v>0</v>
      </c>
      <c r="D148" s="153">
        <v>0</v>
      </c>
      <c r="F148" s="153">
        <v>0</v>
      </c>
      <c r="G148" s="153"/>
    </row>
    <row r="149" spans="1:7" ht="15" customHeight="1">
      <c r="A149" s="164"/>
      <c r="B149" s="165" t="s">
        <v>713</v>
      </c>
      <c r="C149" s="164" t="s">
        <v>587</v>
      </c>
      <c r="D149" s="164" t="s">
        <v>588</v>
      </c>
      <c r="E149" s="171"/>
      <c r="F149" s="166" t="s">
        <v>553</v>
      </c>
      <c r="G149" s="166"/>
    </row>
    <row r="150" spans="1:7">
      <c r="A150" s="153" t="s">
        <v>714</v>
      </c>
      <c r="B150" s="153" t="s">
        <v>715</v>
      </c>
      <c r="C150" s="185">
        <v>5.1999999999999998E-3</v>
      </c>
      <c r="D150" s="185">
        <v>4.7E-2</v>
      </c>
      <c r="E150" s="147"/>
      <c r="F150" s="185">
        <v>1.5900000000000001E-2</v>
      </c>
    </row>
    <row r="151" spans="1:7">
      <c r="A151" s="153" t="s">
        <v>716</v>
      </c>
      <c r="B151" s="153" t="s">
        <v>717</v>
      </c>
      <c r="C151" s="185">
        <v>0.79549999999999998</v>
      </c>
      <c r="D151" s="185">
        <v>0.91969999999999996</v>
      </c>
      <c r="E151" s="147"/>
      <c r="F151" s="185">
        <v>0.82750000000000001</v>
      </c>
    </row>
    <row r="152" spans="1:7">
      <c r="A152" s="153" t="s">
        <v>718</v>
      </c>
      <c r="B152" s="153" t="s">
        <v>158</v>
      </c>
      <c r="C152" s="185">
        <v>0.1993</v>
      </c>
      <c r="D152" s="185">
        <v>3.3300000000000003E-2</v>
      </c>
      <c r="E152" s="147"/>
      <c r="F152" s="185">
        <v>0.15659999999999999</v>
      </c>
    </row>
    <row r="153" spans="1:7" outlineLevel="1">
      <c r="A153" s="153" t="s">
        <v>719</v>
      </c>
      <c r="E153" s="147"/>
    </row>
    <row r="154" spans="1:7" outlineLevel="1">
      <c r="A154" s="153" t="s">
        <v>720</v>
      </c>
      <c r="E154" s="147"/>
    </row>
    <row r="155" spans="1:7" outlineLevel="1">
      <c r="A155" s="153" t="s">
        <v>721</v>
      </c>
      <c r="E155" s="147"/>
    </row>
    <row r="156" spans="1:7" outlineLevel="1">
      <c r="A156" s="153" t="s">
        <v>722</v>
      </c>
      <c r="E156" s="147"/>
    </row>
    <row r="157" spans="1:7" outlineLevel="1">
      <c r="A157" s="153" t="s">
        <v>723</v>
      </c>
      <c r="E157" s="147"/>
    </row>
    <row r="158" spans="1:7" outlineLevel="1">
      <c r="A158" s="153" t="s">
        <v>724</v>
      </c>
      <c r="E158" s="147"/>
    </row>
    <row r="159" spans="1:7" ht="15" customHeight="1">
      <c r="A159" s="164"/>
      <c r="B159" s="165" t="s">
        <v>725</v>
      </c>
      <c r="C159" s="164" t="s">
        <v>587</v>
      </c>
      <c r="D159" s="164" t="s">
        <v>588</v>
      </c>
      <c r="E159" s="171"/>
      <c r="F159" s="166" t="s">
        <v>553</v>
      </c>
      <c r="G159" s="166"/>
    </row>
    <row r="160" spans="1:7">
      <c r="A160" s="153" t="s">
        <v>726</v>
      </c>
      <c r="B160" s="153" t="s">
        <v>727</v>
      </c>
      <c r="C160" s="185">
        <v>2.8E-3</v>
      </c>
      <c r="D160" s="185">
        <v>2.7699999999999999E-2</v>
      </c>
      <c r="E160" s="147"/>
      <c r="F160" s="185">
        <v>9.1999999999999998E-3</v>
      </c>
    </row>
    <row r="161" spans="1:7">
      <c r="A161" s="153" t="s">
        <v>728</v>
      </c>
      <c r="B161" s="153" t="s">
        <v>729</v>
      </c>
      <c r="C161" s="185">
        <v>0.99719999999999998</v>
      </c>
      <c r="D161" s="185">
        <v>0.97230000000000005</v>
      </c>
      <c r="E161" s="147"/>
      <c r="F161" s="185">
        <v>0.99080000000000001</v>
      </c>
    </row>
    <row r="162" spans="1:7">
      <c r="A162" s="153" t="s">
        <v>730</v>
      </c>
      <c r="B162" s="153" t="s">
        <v>158</v>
      </c>
      <c r="C162" s="198">
        <v>0</v>
      </c>
      <c r="D162" s="198">
        <v>0</v>
      </c>
      <c r="E162" s="147"/>
      <c r="F162" s="198">
        <v>0</v>
      </c>
    </row>
    <row r="163" spans="1:7" outlineLevel="1">
      <c r="A163" s="153" t="s">
        <v>731</v>
      </c>
      <c r="C163" s="198">
        <v>0</v>
      </c>
      <c r="D163" s="198">
        <v>0</v>
      </c>
      <c r="E163" s="147"/>
      <c r="F163" s="198">
        <v>0</v>
      </c>
    </row>
    <row r="164" spans="1:7" outlineLevel="1">
      <c r="A164" s="153" t="s">
        <v>732</v>
      </c>
      <c r="E164" s="147"/>
    </row>
    <row r="165" spans="1:7" outlineLevel="1">
      <c r="A165" s="153" t="s">
        <v>733</v>
      </c>
      <c r="E165" s="147"/>
    </row>
    <row r="166" spans="1:7" outlineLevel="1">
      <c r="A166" s="153" t="s">
        <v>734</v>
      </c>
      <c r="E166" s="147"/>
    </row>
    <row r="167" spans="1:7" outlineLevel="1">
      <c r="A167" s="153" t="s">
        <v>735</v>
      </c>
      <c r="E167" s="147"/>
    </row>
    <row r="168" spans="1:7" outlineLevel="1">
      <c r="A168" s="153" t="s">
        <v>736</v>
      </c>
      <c r="E168" s="147"/>
    </row>
    <row r="169" spans="1:7" ht="15" customHeight="1">
      <c r="A169" s="164"/>
      <c r="B169" s="165" t="s">
        <v>737</v>
      </c>
      <c r="C169" s="164" t="s">
        <v>587</v>
      </c>
      <c r="D169" s="164" t="s">
        <v>588</v>
      </c>
      <c r="E169" s="171"/>
      <c r="F169" s="166" t="s">
        <v>553</v>
      </c>
      <c r="G169" s="166"/>
    </row>
    <row r="170" spans="1:7">
      <c r="A170" s="153" t="s">
        <v>738</v>
      </c>
      <c r="B170" s="175" t="s">
        <v>739</v>
      </c>
      <c r="C170" s="196">
        <v>0.11004641050262197</v>
      </c>
      <c r="D170" s="196">
        <v>0.15865315321349077</v>
      </c>
      <c r="E170" s="147"/>
      <c r="F170" s="196">
        <v>0.12254496991079514</v>
      </c>
    </row>
    <row r="171" spans="1:7">
      <c r="A171" s="153" t="s">
        <v>740</v>
      </c>
      <c r="B171" s="175" t="s">
        <v>741</v>
      </c>
      <c r="C171" s="196">
        <v>9.2883215460506874E-2</v>
      </c>
      <c r="D171" s="196">
        <v>0.21267880366242373</v>
      </c>
      <c r="E171" s="147"/>
      <c r="F171" s="196">
        <v>0.12368701329746624</v>
      </c>
    </row>
    <row r="172" spans="1:7">
      <c r="A172" s="153" t="s">
        <v>742</v>
      </c>
      <c r="B172" s="175" t="s">
        <v>743</v>
      </c>
      <c r="C172" s="196">
        <v>7.2868618548300082E-2</v>
      </c>
      <c r="D172" s="196">
        <v>0.16177043452466838</v>
      </c>
      <c r="F172" s="196">
        <v>9.572850519169479E-2</v>
      </c>
    </row>
    <row r="173" spans="1:7">
      <c r="A173" s="153" t="s">
        <v>744</v>
      </c>
      <c r="B173" s="175" t="s">
        <v>745</v>
      </c>
      <c r="C173" s="196">
        <v>0.12889882812034373</v>
      </c>
      <c r="D173" s="196">
        <v>0.10797153027593269</v>
      </c>
      <c r="F173" s="196">
        <v>0.12351765956690321</v>
      </c>
    </row>
    <row r="174" spans="1:7">
      <c r="A174" s="153" t="s">
        <v>746</v>
      </c>
      <c r="B174" s="175" t="s">
        <v>747</v>
      </c>
      <c r="C174" s="196">
        <v>0.22036567726216388</v>
      </c>
      <c r="D174" s="196">
        <v>0.35892607832348428</v>
      </c>
      <c r="F174" s="196">
        <v>0.53452185203314051</v>
      </c>
    </row>
    <row r="175" spans="1:7" outlineLevel="1">
      <c r="A175" s="153" t="s">
        <v>748</v>
      </c>
      <c r="B175" s="172"/>
    </row>
    <row r="176" spans="1:7" outlineLevel="1">
      <c r="A176" s="153" t="s">
        <v>749</v>
      </c>
      <c r="B176" s="172"/>
    </row>
    <row r="177" spans="1:7" outlineLevel="1">
      <c r="A177" s="153" t="s">
        <v>750</v>
      </c>
      <c r="B177" s="175"/>
    </row>
    <row r="178" spans="1:7" outlineLevel="1">
      <c r="A178" s="153" t="s">
        <v>751</v>
      </c>
      <c r="B178" s="175"/>
    </row>
    <row r="179" spans="1:7" ht="15" customHeight="1">
      <c r="A179" s="164"/>
      <c r="B179" s="165" t="s">
        <v>752</v>
      </c>
      <c r="C179" s="164" t="s">
        <v>587</v>
      </c>
      <c r="D179" s="164" t="s">
        <v>588</v>
      </c>
      <c r="E179" s="171"/>
      <c r="F179" s="166" t="s">
        <v>553</v>
      </c>
      <c r="G179" s="166"/>
    </row>
    <row r="180" spans="1:7">
      <c r="A180" s="153" t="s">
        <v>753</v>
      </c>
      <c r="B180" s="204" t="s">
        <v>754</v>
      </c>
      <c r="C180" s="196">
        <v>8.5000000000000006E-3</v>
      </c>
      <c r="D180" s="196">
        <v>0.03</v>
      </c>
      <c r="E180" s="147"/>
      <c r="F180" s="185">
        <v>1.4E-2</v>
      </c>
    </row>
    <row r="181" spans="1:7" outlineLevel="1">
      <c r="A181" s="153" t="s">
        <v>755</v>
      </c>
      <c r="B181" s="176"/>
      <c r="E181" s="147"/>
    </row>
    <row r="182" spans="1:7" outlineLevel="1">
      <c r="A182" s="153" t="s">
        <v>756</v>
      </c>
      <c r="B182" s="176"/>
      <c r="E182" s="147"/>
    </row>
    <row r="183" spans="1:7" outlineLevel="1">
      <c r="A183" s="153" t="s">
        <v>757</v>
      </c>
      <c r="B183" s="176"/>
      <c r="E183" s="147"/>
    </row>
    <row r="184" spans="1:7" outlineLevel="1">
      <c r="A184" s="153" t="s">
        <v>758</v>
      </c>
      <c r="B184" s="176"/>
      <c r="E184" s="147"/>
    </row>
    <row r="185" spans="1:7" ht="18.75">
      <c r="A185" s="177"/>
      <c r="B185" s="178" t="s">
        <v>550</v>
      </c>
      <c r="C185" s="177"/>
      <c r="D185" s="177"/>
      <c r="E185" s="177"/>
      <c r="F185" s="179"/>
      <c r="G185" s="179"/>
    </row>
    <row r="186" spans="1:7" ht="15" customHeight="1">
      <c r="A186" s="164"/>
      <c r="B186" s="165" t="s">
        <v>759</v>
      </c>
      <c r="C186" s="164" t="s">
        <v>760</v>
      </c>
      <c r="D186" s="164" t="s">
        <v>761</v>
      </c>
      <c r="E186" s="171"/>
      <c r="F186" s="164" t="s">
        <v>587</v>
      </c>
      <c r="G186" s="164" t="s">
        <v>762</v>
      </c>
    </row>
    <row r="187" spans="1:7">
      <c r="A187" s="153" t="s">
        <v>763</v>
      </c>
      <c r="B187" s="174" t="s">
        <v>764</v>
      </c>
      <c r="C187" s="195">
        <v>93805.676000504594</v>
      </c>
      <c r="D187" s="197">
        <v>35672</v>
      </c>
      <c r="E187" s="180"/>
      <c r="F187" s="181"/>
      <c r="G187" s="181"/>
    </row>
    <row r="188" spans="1:7">
      <c r="A188" s="180"/>
      <c r="B188" s="182"/>
      <c r="C188" s="180"/>
      <c r="D188" s="180"/>
      <c r="E188" s="180"/>
      <c r="F188" s="181"/>
      <c r="G188" s="181"/>
    </row>
    <row r="189" spans="1:7">
      <c r="B189" s="174" t="s">
        <v>765</v>
      </c>
      <c r="C189" s="180"/>
      <c r="D189" s="180"/>
      <c r="E189" s="180"/>
      <c r="F189" s="181"/>
      <c r="G189" s="181"/>
    </row>
    <row r="190" spans="1:7">
      <c r="A190" s="153" t="s">
        <v>766</v>
      </c>
      <c r="B190" s="207" t="s">
        <v>1797</v>
      </c>
      <c r="C190" s="195">
        <v>1128.9893630500032</v>
      </c>
      <c r="D190" s="197">
        <v>21204</v>
      </c>
      <c r="E190" s="180"/>
      <c r="F190" s="167">
        <f t="shared" ref="F190:F213" si="1">IF($C$214=0,"",IF(C190="[for completion]","",C190/$C$214))</f>
        <v>0.33739082897477557</v>
      </c>
      <c r="G190" s="167">
        <f t="shared" ref="G190:G213" si="2">IF($D$214=0,"",IF(D190="[for completion]","",D190/$D$214))</f>
        <v>0.5944157882933393</v>
      </c>
    </row>
    <row r="191" spans="1:7">
      <c r="A191" s="153" t="s">
        <v>767</v>
      </c>
      <c r="B191" s="207" t="s">
        <v>1798</v>
      </c>
      <c r="C191" s="195">
        <v>1679.1720077900025</v>
      </c>
      <c r="D191" s="197">
        <v>12397</v>
      </c>
      <c r="E191" s="180"/>
      <c r="F191" s="167">
        <f t="shared" si="1"/>
        <v>0.50180918814769659</v>
      </c>
      <c r="G191" s="167">
        <f t="shared" si="2"/>
        <v>0.34752747252747251</v>
      </c>
    </row>
    <row r="192" spans="1:7">
      <c r="A192" s="153" t="s">
        <v>768</v>
      </c>
      <c r="B192" s="207" t="s">
        <v>1799</v>
      </c>
      <c r="C192" s="195">
        <v>400.60481487999874</v>
      </c>
      <c r="D192" s="197">
        <v>1706</v>
      </c>
      <c r="E192" s="180"/>
      <c r="F192" s="167">
        <f t="shared" si="1"/>
        <v>0.11971803721738253</v>
      </c>
      <c r="G192" s="167">
        <f t="shared" si="2"/>
        <v>4.78246243552366E-2</v>
      </c>
    </row>
    <row r="193" spans="1:7">
      <c r="A193" s="153" t="s">
        <v>769</v>
      </c>
      <c r="B193" s="207" t="s">
        <v>1800</v>
      </c>
      <c r="C193" s="195">
        <v>120.1418732499999</v>
      </c>
      <c r="D193" s="197">
        <v>338</v>
      </c>
      <c r="E193" s="180"/>
      <c r="F193" s="167">
        <f t="shared" si="1"/>
        <v>3.5903585575770024E-2</v>
      </c>
      <c r="G193" s="167">
        <f t="shared" si="2"/>
        <v>9.4752186588921289E-3</v>
      </c>
    </row>
    <row r="194" spans="1:7">
      <c r="A194" s="153" t="s">
        <v>770</v>
      </c>
      <c r="B194" s="207" t="s">
        <v>1801</v>
      </c>
      <c r="C194" s="195">
        <v>17.328015319999999</v>
      </c>
      <c r="D194" s="197">
        <v>27</v>
      </c>
      <c r="E194" s="180"/>
      <c r="F194" s="167">
        <f t="shared" si="1"/>
        <v>5.1783600843752818E-3</v>
      </c>
      <c r="G194" s="167">
        <f t="shared" si="2"/>
        <v>7.5689616505943038E-4</v>
      </c>
    </row>
    <row r="195" spans="1:7">
      <c r="A195" s="153" t="s">
        <v>771</v>
      </c>
      <c r="B195" s="207" t="s">
        <v>1802</v>
      </c>
      <c r="C195" s="195">
        <v>0</v>
      </c>
      <c r="D195" s="197">
        <v>0</v>
      </c>
      <c r="E195" s="180"/>
      <c r="F195" s="167">
        <f t="shared" si="1"/>
        <v>0</v>
      </c>
      <c r="G195" s="167">
        <f t="shared" si="2"/>
        <v>0</v>
      </c>
    </row>
    <row r="196" spans="1:7">
      <c r="A196" s="153" t="s">
        <v>772</v>
      </c>
      <c r="B196" s="207"/>
      <c r="E196" s="180"/>
      <c r="F196" s="167">
        <f t="shared" si="1"/>
        <v>0</v>
      </c>
      <c r="G196" s="167">
        <f t="shared" si="2"/>
        <v>0</v>
      </c>
    </row>
    <row r="197" spans="1:7">
      <c r="A197" s="153" t="s">
        <v>773</v>
      </c>
      <c r="B197" s="207"/>
      <c r="E197" s="180"/>
      <c r="F197" s="167">
        <f t="shared" si="1"/>
        <v>0</v>
      </c>
      <c r="G197" s="167">
        <f t="shared" si="2"/>
        <v>0</v>
      </c>
    </row>
    <row r="198" spans="1:7">
      <c r="A198" s="153" t="s">
        <v>774</v>
      </c>
      <c r="B198" s="174"/>
      <c r="E198" s="180"/>
      <c r="F198" s="167">
        <f t="shared" si="1"/>
        <v>0</v>
      </c>
      <c r="G198" s="167">
        <f t="shared" si="2"/>
        <v>0</v>
      </c>
    </row>
    <row r="199" spans="1:7">
      <c r="A199" s="153" t="s">
        <v>775</v>
      </c>
      <c r="B199" s="174"/>
      <c r="E199" s="174"/>
      <c r="F199" s="167">
        <f t="shared" si="1"/>
        <v>0</v>
      </c>
      <c r="G199" s="167">
        <f t="shared" si="2"/>
        <v>0</v>
      </c>
    </row>
    <row r="200" spans="1:7">
      <c r="A200" s="153" t="s">
        <v>776</v>
      </c>
      <c r="B200" s="174"/>
      <c r="E200" s="174"/>
      <c r="F200" s="167">
        <f t="shared" si="1"/>
        <v>0</v>
      </c>
      <c r="G200" s="167">
        <f t="shared" si="2"/>
        <v>0</v>
      </c>
    </row>
    <row r="201" spans="1:7">
      <c r="A201" s="153" t="s">
        <v>777</v>
      </c>
      <c r="B201" s="174"/>
      <c r="E201" s="174"/>
      <c r="F201" s="167">
        <f t="shared" si="1"/>
        <v>0</v>
      </c>
      <c r="G201" s="167">
        <f t="shared" si="2"/>
        <v>0</v>
      </c>
    </row>
    <row r="202" spans="1:7">
      <c r="A202" s="153" t="s">
        <v>778</v>
      </c>
      <c r="B202" s="174"/>
      <c r="E202" s="174"/>
      <c r="F202" s="167">
        <f t="shared" si="1"/>
        <v>0</v>
      </c>
      <c r="G202" s="167">
        <f t="shared" si="2"/>
        <v>0</v>
      </c>
    </row>
    <row r="203" spans="1:7">
      <c r="A203" s="153" t="s">
        <v>779</v>
      </c>
      <c r="B203" s="174"/>
      <c r="E203" s="174"/>
      <c r="F203" s="167">
        <f t="shared" si="1"/>
        <v>0</v>
      </c>
      <c r="G203" s="167">
        <f t="shared" si="2"/>
        <v>0</v>
      </c>
    </row>
    <row r="204" spans="1:7">
      <c r="A204" s="153" t="s">
        <v>780</v>
      </c>
      <c r="B204" s="174"/>
      <c r="E204" s="174"/>
      <c r="F204" s="167">
        <f t="shared" si="1"/>
        <v>0</v>
      </c>
      <c r="G204" s="167">
        <f t="shared" si="2"/>
        <v>0</v>
      </c>
    </row>
    <row r="205" spans="1:7">
      <c r="A205" s="153" t="s">
        <v>781</v>
      </c>
      <c r="B205" s="174"/>
      <c r="F205" s="167">
        <f t="shared" si="1"/>
        <v>0</v>
      </c>
      <c r="G205" s="167">
        <f t="shared" si="2"/>
        <v>0</v>
      </c>
    </row>
    <row r="206" spans="1:7">
      <c r="A206" s="153" t="s">
        <v>782</v>
      </c>
      <c r="B206" s="174"/>
      <c r="E206" s="169"/>
      <c r="F206" s="167">
        <f t="shared" si="1"/>
        <v>0</v>
      </c>
      <c r="G206" s="167">
        <f t="shared" si="2"/>
        <v>0</v>
      </c>
    </row>
    <row r="207" spans="1:7">
      <c r="A207" s="153" t="s">
        <v>783</v>
      </c>
      <c r="B207" s="174"/>
      <c r="E207" s="169"/>
      <c r="F207" s="167">
        <f t="shared" si="1"/>
        <v>0</v>
      </c>
      <c r="G207" s="167">
        <f t="shared" si="2"/>
        <v>0</v>
      </c>
    </row>
    <row r="208" spans="1:7">
      <c r="A208" s="153" t="s">
        <v>784</v>
      </c>
      <c r="B208" s="174"/>
      <c r="E208" s="169"/>
      <c r="F208" s="167">
        <f t="shared" si="1"/>
        <v>0</v>
      </c>
      <c r="G208" s="167">
        <f t="shared" si="2"/>
        <v>0</v>
      </c>
    </row>
    <row r="209" spans="1:7">
      <c r="A209" s="153" t="s">
        <v>785</v>
      </c>
      <c r="B209" s="174"/>
      <c r="E209" s="169"/>
      <c r="F209" s="167">
        <f t="shared" si="1"/>
        <v>0</v>
      </c>
      <c r="G209" s="167">
        <f t="shared" si="2"/>
        <v>0</v>
      </c>
    </row>
    <row r="210" spans="1:7">
      <c r="A210" s="153" t="s">
        <v>786</v>
      </c>
      <c r="B210" s="174"/>
      <c r="E210" s="169"/>
      <c r="F210" s="167">
        <f t="shared" si="1"/>
        <v>0</v>
      </c>
      <c r="G210" s="167">
        <f t="shared" si="2"/>
        <v>0</v>
      </c>
    </row>
    <row r="211" spans="1:7">
      <c r="A211" s="153" t="s">
        <v>787</v>
      </c>
      <c r="B211" s="174"/>
      <c r="E211" s="169"/>
      <c r="F211" s="167">
        <f t="shared" si="1"/>
        <v>0</v>
      </c>
      <c r="G211" s="167">
        <f t="shared" si="2"/>
        <v>0</v>
      </c>
    </row>
    <row r="212" spans="1:7">
      <c r="A212" s="153" t="s">
        <v>788</v>
      </c>
      <c r="B212" s="174"/>
      <c r="E212" s="169"/>
      <c r="F212" s="167">
        <f t="shared" si="1"/>
        <v>0</v>
      </c>
      <c r="G212" s="167">
        <f t="shared" si="2"/>
        <v>0</v>
      </c>
    </row>
    <row r="213" spans="1:7">
      <c r="A213" s="153" t="s">
        <v>789</v>
      </c>
      <c r="B213" s="174"/>
      <c r="E213" s="169"/>
      <c r="F213" s="167">
        <f t="shared" si="1"/>
        <v>0</v>
      </c>
      <c r="G213" s="167">
        <f t="shared" si="2"/>
        <v>0</v>
      </c>
    </row>
    <row r="214" spans="1:7">
      <c r="A214" s="153" t="s">
        <v>790</v>
      </c>
      <c r="B214" s="183" t="s">
        <v>160</v>
      </c>
      <c r="C214" s="195">
        <f>SUM(C190:C213)</f>
        <v>3346.2360742900041</v>
      </c>
      <c r="D214" s="197">
        <f>SUM(D190:D213)</f>
        <v>35672</v>
      </c>
      <c r="E214" s="169"/>
      <c r="F214" s="184">
        <f>SUM(F190:F213)</f>
        <v>1</v>
      </c>
      <c r="G214" s="184">
        <f>SUM(G190:G213)</f>
        <v>1</v>
      </c>
    </row>
    <row r="215" spans="1:7" ht="15" customHeight="1">
      <c r="A215" s="164"/>
      <c r="B215" s="165" t="s">
        <v>791</v>
      </c>
      <c r="C215" s="164" t="s">
        <v>760</v>
      </c>
      <c r="D215" s="164" t="s">
        <v>761</v>
      </c>
      <c r="E215" s="171"/>
      <c r="F215" s="164" t="s">
        <v>587</v>
      </c>
      <c r="G215" s="164" t="s">
        <v>762</v>
      </c>
    </row>
    <row r="216" spans="1:7">
      <c r="A216" s="153" t="s">
        <v>792</v>
      </c>
      <c r="B216" s="153" t="s">
        <v>793</v>
      </c>
      <c r="C216" s="185">
        <v>0.58630000000000004</v>
      </c>
      <c r="G216" s="153"/>
    </row>
    <row r="217" spans="1:7">
      <c r="G217" s="153"/>
    </row>
    <row r="218" spans="1:7">
      <c r="B218" s="174" t="s">
        <v>794</v>
      </c>
      <c r="G218" s="153"/>
    </row>
    <row r="219" spans="1:7">
      <c r="A219" s="153" t="s">
        <v>795</v>
      </c>
      <c r="B219" s="153" t="s">
        <v>796</v>
      </c>
      <c r="C219" s="195">
        <v>694.06227178000097</v>
      </c>
      <c r="D219" s="197">
        <v>13820</v>
      </c>
      <c r="F219" s="167">
        <f t="shared" ref="F219:F233" si="3">IF($C$227=0,"",IF(C219="[for completion]","",C219/$C$227))</f>
        <v>0.2074158117870587</v>
      </c>
      <c r="G219" s="167">
        <f t="shared" ref="G219:G233" si="4">IF($D$227=0,"",IF(D219="[for completion]","",D219/$D$227))</f>
        <v>0.38741870374523435</v>
      </c>
    </row>
    <row r="220" spans="1:7">
      <c r="A220" s="153" t="s">
        <v>797</v>
      </c>
      <c r="B220" s="153" t="s">
        <v>798</v>
      </c>
      <c r="C220" s="195">
        <v>435.51720755999986</v>
      </c>
      <c r="D220" s="197">
        <v>4253</v>
      </c>
      <c r="F220" s="167">
        <f t="shared" si="3"/>
        <v>0.13015136944646299</v>
      </c>
      <c r="G220" s="167">
        <f t="shared" si="4"/>
        <v>0.11922516259250954</v>
      </c>
    </row>
    <row r="221" spans="1:7">
      <c r="A221" s="153" t="s">
        <v>799</v>
      </c>
      <c r="B221" s="153" t="s">
        <v>800</v>
      </c>
      <c r="C221" s="195">
        <v>535.19105383000033</v>
      </c>
      <c r="D221" s="197">
        <v>4709</v>
      </c>
      <c r="F221" s="167">
        <f t="shared" si="3"/>
        <v>0.15993822370812744</v>
      </c>
      <c r="G221" s="167">
        <f t="shared" si="4"/>
        <v>0.13200829782462437</v>
      </c>
    </row>
    <row r="222" spans="1:7">
      <c r="A222" s="153" t="s">
        <v>801</v>
      </c>
      <c r="B222" s="153" t="s">
        <v>802</v>
      </c>
      <c r="C222" s="195">
        <v>606.54350458000113</v>
      </c>
      <c r="D222" s="197">
        <v>4886</v>
      </c>
      <c r="F222" s="167">
        <f t="shared" si="3"/>
        <v>0.181261420627263</v>
      </c>
      <c r="G222" s="167">
        <f t="shared" si="4"/>
        <v>0.13697017268445841</v>
      </c>
    </row>
    <row r="223" spans="1:7">
      <c r="A223" s="153" t="s">
        <v>803</v>
      </c>
      <c r="B223" s="153" t="s">
        <v>804</v>
      </c>
      <c r="C223" s="195">
        <v>569.99772144999918</v>
      </c>
      <c r="D223" s="197">
        <v>4272</v>
      </c>
      <c r="F223" s="167">
        <f t="shared" si="3"/>
        <v>0.17033996071868313</v>
      </c>
      <c r="G223" s="167">
        <f t="shared" si="4"/>
        <v>0.11975779322718098</v>
      </c>
    </row>
    <row r="224" spans="1:7">
      <c r="A224" s="153" t="s">
        <v>805</v>
      </c>
      <c r="B224" s="153" t="s">
        <v>806</v>
      </c>
      <c r="C224" s="195">
        <v>314.95724097000004</v>
      </c>
      <c r="D224" s="197">
        <v>2155</v>
      </c>
      <c r="F224" s="167">
        <f t="shared" si="3"/>
        <v>9.4122839506123962E-2</v>
      </c>
      <c r="G224" s="167">
        <f t="shared" si="4"/>
        <v>6.0411527248261945E-2</v>
      </c>
    </row>
    <row r="225" spans="1:7">
      <c r="A225" s="153" t="s">
        <v>807</v>
      </c>
      <c r="B225" s="153" t="s">
        <v>808</v>
      </c>
      <c r="C225" s="195">
        <v>121.21967622999999</v>
      </c>
      <c r="D225" s="197">
        <v>875</v>
      </c>
      <c r="F225" s="167">
        <f t="shared" si="3"/>
        <v>3.6225679700652977E-2</v>
      </c>
      <c r="G225" s="167">
        <f t="shared" si="4"/>
        <v>2.4529042386185244E-2</v>
      </c>
    </row>
    <row r="226" spans="1:7">
      <c r="A226" s="153" t="s">
        <v>809</v>
      </c>
      <c r="B226" s="153" t="s">
        <v>810</v>
      </c>
      <c r="C226" s="195">
        <v>68.747397890000002</v>
      </c>
      <c r="D226" s="197">
        <v>702</v>
      </c>
      <c r="F226" s="167">
        <f t="shared" si="3"/>
        <v>2.0544694505628004E-2</v>
      </c>
      <c r="G226" s="167">
        <f t="shared" si="4"/>
        <v>1.9679300291545191E-2</v>
      </c>
    </row>
    <row r="227" spans="1:7">
      <c r="A227" s="153" t="s">
        <v>811</v>
      </c>
      <c r="B227" s="183" t="s">
        <v>160</v>
      </c>
      <c r="C227" s="195">
        <f>SUM(C219:C226)</f>
        <v>3346.2360742900009</v>
      </c>
      <c r="D227" s="197">
        <f>SUM(D219:D226)</f>
        <v>35672</v>
      </c>
      <c r="F227" s="169">
        <f>SUM(F219:F226)</f>
        <v>1</v>
      </c>
      <c r="G227" s="169">
        <f>SUM(G219:G226)</f>
        <v>1.0000000000000002</v>
      </c>
    </row>
    <row r="228" spans="1:7" outlineLevel="1">
      <c r="A228" s="153" t="s">
        <v>812</v>
      </c>
      <c r="B228" s="170" t="s">
        <v>813</v>
      </c>
      <c r="F228" s="167">
        <f t="shared" si="3"/>
        <v>0</v>
      </c>
      <c r="G228" s="167">
        <f t="shared" si="4"/>
        <v>0</v>
      </c>
    </row>
    <row r="229" spans="1:7" outlineLevel="1">
      <c r="A229" s="153" t="s">
        <v>814</v>
      </c>
      <c r="B229" s="170" t="s">
        <v>815</v>
      </c>
      <c r="F229" s="167">
        <f t="shared" si="3"/>
        <v>0</v>
      </c>
      <c r="G229" s="167">
        <f t="shared" si="4"/>
        <v>0</v>
      </c>
    </row>
    <row r="230" spans="1:7" outlineLevel="1">
      <c r="A230" s="153" t="s">
        <v>816</v>
      </c>
      <c r="B230" s="170" t="s">
        <v>817</v>
      </c>
      <c r="F230" s="167">
        <f t="shared" si="3"/>
        <v>0</v>
      </c>
      <c r="G230" s="167">
        <f t="shared" si="4"/>
        <v>0</v>
      </c>
    </row>
    <row r="231" spans="1:7" outlineLevel="1">
      <c r="A231" s="153" t="s">
        <v>818</v>
      </c>
      <c r="B231" s="170" t="s">
        <v>819</v>
      </c>
      <c r="F231" s="167">
        <f t="shared" si="3"/>
        <v>0</v>
      </c>
      <c r="G231" s="167">
        <f t="shared" si="4"/>
        <v>0</v>
      </c>
    </row>
    <row r="232" spans="1:7" outlineLevel="1">
      <c r="A232" s="153" t="s">
        <v>820</v>
      </c>
      <c r="B232" s="170" t="s">
        <v>821</v>
      </c>
      <c r="F232" s="167">
        <f t="shared" si="3"/>
        <v>0</v>
      </c>
      <c r="G232" s="167">
        <f t="shared" si="4"/>
        <v>0</v>
      </c>
    </row>
    <row r="233" spans="1:7" outlineLevel="1">
      <c r="A233" s="153" t="s">
        <v>822</v>
      </c>
      <c r="B233" s="170" t="s">
        <v>823</v>
      </c>
      <c r="F233" s="167">
        <f t="shared" si="3"/>
        <v>0</v>
      </c>
      <c r="G233" s="167">
        <f t="shared" si="4"/>
        <v>0</v>
      </c>
    </row>
    <row r="234" spans="1:7" outlineLevel="1">
      <c r="A234" s="153" t="s">
        <v>824</v>
      </c>
      <c r="B234" s="170"/>
      <c r="F234" s="167"/>
      <c r="G234" s="167"/>
    </row>
    <row r="235" spans="1:7" outlineLevel="1">
      <c r="A235" s="153" t="s">
        <v>825</v>
      </c>
      <c r="B235" s="170"/>
      <c r="F235" s="167"/>
      <c r="G235" s="167"/>
    </row>
    <row r="236" spans="1:7" outlineLevel="1">
      <c r="A236" s="153" t="s">
        <v>826</v>
      </c>
      <c r="B236" s="170"/>
      <c r="F236" s="167"/>
      <c r="G236" s="167"/>
    </row>
    <row r="237" spans="1:7" ht="15" customHeight="1">
      <c r="A237" s="164"/>
      <c r="B237" s="165" t="s">
        <v>827</v>
      </c>
      <c r="C237" s="164" t="s">
        <v>760</v>
      </c>
      <c r="D237" s="164" t="s">
        <v>761</v>
      </c>
      <c r="E237" s="171"/>
      <c r="F237" s="164" t="s">
        <v>587</v>
      </c>
      <c r="G237" s="164" t="s">
        <v>762</v>
      </c>
    </row>
    <row r="238" spans="1:7">
      <c r="A238" s="153" t="s">
        <v>828</v>
      </c>
      <c r="B238" s="153" t="s">
        <v>793</v>
      </c>
      <c r="C238" s="199" t="s">
        <v>1416</v>
      </c>
      <c r="D238" s="199" t="s">
        <v>1416</v>
      </c>
      <c r="G238" s="153"/>
    </row>
    <row r="239" spans="1:7">
      <c r="G239" s="153"/>
    </row>
    <row r="240" spans="1:7">
      <c r="B240" s="174" t="s">
        <v>794</v>
      </c>
      <c r="C240" s="204"/>
      <c r="G240" s="153"/>
    </row>
    <row r="241" spans="1:7">
      <c r="A241" s="153" t="s">
        <v>829</v>
      </c>
      <c r="B241" s="153" t="s">
        <v>796</v>
      </c>
      <c r="C241" s="204" t="s">
        <v>1422</v>
      </c>
      <c r="D241" s="191" t="s">
        <v>1416</v>
      </c>
      <c r="F241" s="167" t="str">
        <f>IF($C$249=0,"",IF(C241="[Mark as ND1 if not relevant]","",C241/$C$249))</f>
        <v/>
      </c>
      <c r="G241" s="167" t="str">
        <f>IF($D$249=0,"",IF(D241="[Mark as ND1 if not relevant]","",D241/$D$249))</f>
        <v/>
      </c>
    </row>
    <row r="242" spans="1:7">
      <c r="A242" s="153" t="s">
        <v>830</v>
      </c>
      <c r="B242" s="153" t="s">
        <v>798</v>
      </c>
      <c r="C242" s="204" t="s">
        <v>1422</v>
      </c>
      <c r="D242" s="191" t="s">
        <v>1416</v>
      </c>
      <c r="F242" s="167" t="str">
        <f t="shared" ref="F242:F248" si="5">IF($C$249=0,"",IF(C242="[Mark as ND1 if not relevant]","",C242/$C$249))</f>
        <v/>
      </c>
      <c r="G242" s="167" t="str">
        <f t="shared" ref="G242:G248" si="6">IF($D$249=0,"",IF(D242="[Mark as ND1 if not relevant]","",D242/$D$249))</f>
        <v/>
      </c>
    </row>
    <row r="243" spans="1:7">
      <c r="A243" s="153" t="s">
        <v>831</v>
      </c>
      <c r="B243" s="153" t="s">
        <v>800</v>
      </c>
      <c r="C243" s="204" t="s">
        <v>1422</v>
      </c>
      <c r="D243" s="191" t="s">
        <v>1416</v>
      </c>
      <c r="F243" s="167" t="str">
        <f t="shared" si="5"/>
        <v/>
      </c>
      <c r="G243" s="167" t="str">
        <f t="shared" si="6"/>
        <v/>
      </c>
    </row>
    <row r="244" spans="1:7">
      <c r="A244" s="153" t="s">
        <v>832</v>
      </c>
      <c r="B244" s="153" t="s">
        <v>802</v>
      </c>
      <c r="C244" s="204" t="s">
        <v>1422</v>
      </c>
      <c r="D244" s="191" t="s">
        <v>1416</v>
      </c>
      <c r="F244" s="167" t="str">
        <f t="shared" si="5"/>
        <v/>
      </c>
      <c r="G244" s="167" t="str">
        <f t="shared" si="6"/>
        <v/>
      </c>
    </row>
    <row r="245" spans="1:7">
      <c r="A245" s="153" t="s">
        <v>833</v>
      </c>
      <c r="B245" s="153" t="s">
        <v>804</v>
      </c>
      <c r="C245" s="204" t="s">
        <v>1422</v>
      </c>
      <c r="D245" s="191" t="s">
        <v>1416</v>
      </c>
      <c r="F245" s="167" t="str">
        <f t="shared" si="5"/>
        <v/>
      </c>
      <c r="G245" s="167" t="str">
        <f t="shared" si="6"/>
        <v/>
      </c>
    </row>
    <row r="246" spans="1:7">
      <c r="A246" s="153" t="s">
        <v>834</v>
      </c>
      <c r="B246" s="153" t="s">
        <v>806</v>
      </c>
      <c r="C246" s="204" t="s">
        <v>1422</v>
      </c>
      <c r="D246" s="191" t="s">
        <v>1416</v>
      </c>
      <c r="F246" s="167" t="str">
        <f t="shared" si="5"/>
        <v/>
      </c>
      <c r="G246" s="167" t="str">
        <f t="shared" si="6"/>
        <v/>
      </c>
    </row>
    <row r="247" spans="1:7">
      <c r="A247" s="153" t="s">
        <v>835</v>
      </c>
      <c r="B247" s="153" t="s">
        <v>808</v>
      </c>
      <c r="C247" s="204" t="s">
        <v>1422</v>
      </c>
      <c r="D247" s="191" t="s">
        <v>1416</v>
      </c>
      <c r="F247" s="167" t="str">
        <f t="shared" si="5"/>
        <v/>
      </c>
      <c r="G247" s="167" t="str">
        <f t="shared" si="6"/>
        <v/>
      </c>
    </row>
    <row r="248" spans="1:7">
      <c r="A248" s="153" t="s">
        <v>836</v>
      </c>
      <c r="B248" s="153" t="s">
        <v>810</v>
      </c>
      <c r="C248" s="204" t="s">
        <v>1422</v>
      </c>
      <c r="D248" s="191" t="s">
        <v>1416</v>
      </c>
      <c r="F248" s="167" t="str">
        <f t="shared" si="5"/>
        <v/>
      </c>
      <c r="G248" s="167" t="str">
        <f t="shared" si="6"/>
        <v/>
      </c>
    </row>
    <row r="249" spans="1:7">
      <c r="A249" s="153" t="s">
        <v>837</v>
      </c>
      <c r="B249" s="183" t="s">
        <v>160</v>
      </c>
      <c r="C249" s="204">
        <f>SUM(C241:C248)</f>
        <v>0</v>
      </c>
      <c r="D249" s="153">
        <f>SUM(D241:D248)</f>
        <v>0</v>
      </c>
      <c r="F249" s="169">
        <f>SUM(F241:F248)</f>
        <v>0</v>
      </c>
      <c r="G249" s="169">
        <f>SUM(G241:G248)</f>
        <v>0</v>
      </c>
    </row>
    <row r="250" spans="1:7" outlineLevel="1">
      <c r="A250" s="153" t="s">
        <v>838</v>
      </c>
      <c r="B250" s="170" t="s">
        <v>813</v>
      </c>
      <c r="C250" s="204"/>
      <c r="F250" s="167" t="str">
        <f t="shared" ref="F250:F255" si="7">IF($C$249=0,"",IF(C250="[for completion]","",C250/$C$249))</f>
        <v/>
      </c>
      <c r="G250" s="167" t="str">
        <f t="shared" ref="G250:G255" si="8">IF($D$249=0,"",IF(D250="[for completion]","",D250/$D$249))</f>
        <v/>
      </c>
    </row>
    <row r="251" spans="1:7" outlineLevel="1">
      <c r="A251" s="153" t="s">
        <v>839</v>
      </c>
      <c r="B251" s="170" t="s">
        <v>815</v>
      </c>
      <c r="F251" s="167" t="str">
        <f t="shared" si="7"/>
        <v/>
      </c>
      <c r="G251" s="167" t="str">
        <f t="shared" si="8"/>
        <v/>
      </c>
    </row>
    <row r="252" spans="1:7" outlineLevel="1">
      <c r="A252" s="153" t="s">
        <v>840</v>
      </c>
      <c r="B252" s="170" t="s">
        <v>817</v>
      </c>
      <c r="F252" s="167" t="str">
        <f t="shared" si="7"/>
        <v/>
      </c>
      <c r="G252" s="167" t="str">
        <f t="shared" si="8"/>
        <v/>
      </c>
    </row>
    <row r="253" spans="1:7" outlineLevel="1">
      <c r="A253" s="153" t="s">
        <v>841</v>
      </c>
      <c r="B253" s="170" t="s">
        <v>819</v>
      </c>
      <c r="F253" s="167" t="str">
        <f t="shared" si="7"/>
        <v/>
      </c>
      <c r="G253" s="167" t="str">
        <f t="shared" si="8"/>
        <v/>
      </c>
    </row>
    <row r="254" spans="1:7" outlineLevel="1">
      <c r="A254" s="153" t="s">
        <v>842</v>
      </c>
      <c r="B254" s="170" t="s">
        <v>821</v>
      </c>
      <c r="F254" s="167" t="str">
        <f t="shared" si="7"/>
        <v/>
      </c>
      <c r="G254" s="167" t="str">
        <f t="shared" si="8"/>
        <v/>
      </c>
    </row>
    <row r="255" spans="1:7" outlineLevel="1">
      <c r="A255" s="153" t="s">
        <v>843</v>
      </c>
      <c r="B255" s="170" t="s">
        <v>823</v>
      </c>
      <c r="F255" s="167" t="str">
        <f t="shared" si="7"/>
        <v/>
      </c>
      <c r="G255" s="167" t="str">
        <f t="shared" si="8"/>
        <v/>
      </c>
    </row>
    <row r="256" spans="1:7" outlineLevel="1">
      <c r="A256" s="153" t="s">
        <v>844</v>
      </c>
      <c r="B256" s="170"/>
      <c r="F256" s="167"/>
      <c r="G256" s="167"/>
    </row>
    <row r="257" spans="1:14" outlineLevel="1">
      <c r="A257" s="153" t="s">
        <v>845</v>
      </c>
      <c r="B257" s="170"/>
      <c r="F257" s="167"/>
      <c r="G257" s="167"/>
    </row>
    <row r="258" spans="1:14" outlineLevel="1">
      <c r="A258" s="153" t="s">
        <v>846</v>
      </c>
      <c r="B258" s="170"/>
      <c r="F258" s="167"/>
      <c r="G258" s="167"/>
    </row>
    <row r="259" spans="1:14" ht="15" customHeight="1">
      <c r="A259" s="164"/>
      <c r="B259" s="165" t="s">
        <v>847</v>
      </c>
      <c r="C259" s="164" t="s">
        <v>587</v>
      </c>
      <c r="D259" s="164"/>
      <c r="E259" s="171"/>
      <c r="F259" s="164"/>
      <c r="G259" s="164"/>
    </row>
    <row r="260" spans="1:14">
      <c r="A260" s="153" t="s">
        <v>848</v>
      </c>
      <c r="B260" s="153" t="s">
        <v>849</v>
      </c>
      <c r="C260" s="196">
        <v>0.94318519683930335</v>
      </c>
      <c r="E260" s="169"/>
      <c r="F260" s="169"/>
      <c r="G260" s="169"/>
    </row>
    <row r="261" spans="1:14">
      <c r="A261" s="153" t="s">
        <v>850</v>
      </c>
      <c r="B261" s="153" t="s">
        <v>851</v>
      </c>
      <c r="C261" s="196">
        <v>3.5436658247478811E-2</v>
      </c>
      <c r="E261" s="169"/>
      <c r="F261" s="169"/>
    </row>
    <row r="262" spans="1:14">
      <c r="A262" s="153" t="s">
        <v>852</v>
      </c>
      <c r="B262" s="204" t="s">
        <v>853</v>
      </c>
      <c r="C262" s="196">
        <v>0</v>
      </c>
      <c r="E262" s="169"/>
      <c r="F262" s="169"/>
    </row>
    <row r="263" spans="1:14">
      <c r="A263" s="153" t="s">
        <v>854</v>
      </c>
      <c r="B263" s="174" t="s">
        <v>1594</v>
      </c>
      <c r="C263" s="196">
        <v>0</v>
      </c>
      <c r="D263" s="180"/>
      <c r="E263" s="180"/>
      <c r="F263" s="181"/>
      <c r="G263" s="181"/>
      <c r="H263" s="147"/>
      <c r="I263" s="153"/>
      <c r="J263" s="153"/>
      <c r="K263" s="153"/>
      <c r="L263" s="147"/>
      <c r="M263" s="147"/>
      <c r="N263" s="147"/>
    </row>
    <row r="264" spans="1:14">
      <c r="A264" s="153" t="s">
        <v>1602</v>
      </c>
      <c r="B264" s="153" t="s">
        <v>158</v>
      </c>
      <c r="C264" s="196">
        <v>2.1378144913217788E-2</v>
      </c>
      <c r="E264" s="169"/>
      <c r="F264" s="169"/>
    </row>
    <row r="265" spans="1:14" outlineLevel="1">
      <c r="A265" s="153" t="s">
        <v>855</v>
      </c>
      <c r="B265" s="170" t="s">
        <v>856</v>
      </c>
      <c r="E265" s="169"/>
      <c r="F265" s="169"/>
    </row>
    <row r="266" spans="1:14" outlineLevel="1">
      <c r="A266" s="153" t="s">
        <v>857</v>
      </c>
      <c r="B266" s="170" t="s">
        <v>858</v>
      </c>
      <c r="C266" s="149"/>
      <c r="E266" s="169"/>
      <c r="F266" s="169"/>
    </row>
    <row r="267" spans="1:14" outlineLevel="1">
      <c r="A267" s="153" t="s">
        <v>859</v>
      </c>
      <c r="B267" s="170" t="s">
        <v>860</v>
      </c>
      <c r="E267" s="169"/>
      <c r="F267" s="169"/>
    </row>
    <row r="268" spans="1:14" outlineLevel="1">
      <c r="A268" s="153" t="s">
        <v>861</v>
      </c>
      <c r="B268" s="170" t="s">
        <v>862</v>
      </c>
      <c r="E268" s="169"/>
      <c r="F268" s="169"/>
    </row>
    <row r="269" spans="1:14" outlineLevel="1">
      <c r="A269" s="153" t="s">
        <v>863</v>
      </c>
      <c r="B269" s="170" t="s">
        <v>864</v>
      </c>
      <c r="E269" s="169"/>
      <c r="F269" s="169"/>
    </row>
    <row r="270" spans="1:14" outlineLevel="1">
      <c r="A270" s="153" t="s">
        <v>865</v>
      </c>
      <c r="B270" s="170" t="s">
        <v>162</v>
      </c>
      <c r="E270" s="169"/>
      <c r="F270" s="169"/>
    </row>
    <row r="271" spans="1:14" outlineLevel="1">
      <c r="A271" s="153" t="s">
        <v>866</v>
      </c>
      <c r="B271" s="170" t="s">
        <v>162</v>
      </c>
      <c r="E271" s="169"/>
      <c r="F271" s="169"/>
    </row>
    <row r="272" spans="1:14" outlineLevel="1">
      <c r="A272" s="153" t="s">
        <v>867</v>
      </c>
      <c r="B272" s="170" t="s">
        <v>162</v>
      </c>
      <c r="E272" s="169"/>
      <c r="F272" s="169"/>
    </row>
    <row r="273" spans="1:7" outlineLevel="1">
      <c r="A273" s="153" t="s">
        <v>868</v>
      </c>
      <c r="B273" s="170" t="s">
        <v>162</v>
      </c>
      <c r="E273" s="169"/>
      <c r="F273" s="169"/>
    </row>
    <row r="274" spans="1:7" outlineLevel="1">
      <c r="A274" s="153" t="s">
        <v>869</v>
      </c>
      <c r="B274" s="170" t="s">
        <v>162</v>
      </c>
      <c r="E274" s="169"/>
      <c r="F274" s="169"/>
    </row>
    <row r="275" spans="1:7" outlineLevel="1">
      <c r="A275" s="153" t="s">
        <v>870</v>
      </c>
      <c r="B275" s="170" t="s">
        <v>162</v>
      </c>
      <c r="E275" s="169"/>
      <c r="F275" s="169"/>
    </row>
    <row r="276" spans="1:7" ht="15" customHeight="1">
      <c r="A276" s="164"/>
      <c r="B276" s="165" t="s">
        <v>871</v>
      </c>
      <c r="C276" s="164" t="s">
        <v>587</v>
      </c>
      <c r="D276" s="164"/>
      <c r="E276" s="171"/>
      <c r="F276" s="164"/>
      <c r="G276" s="166"/>
    </row>
    <row r="277" spans="1:7">
      <c r="A277" s="153" t="s">
        <v>7</v>
      </c>
      <c r="B277" s="204" t="s">
        <v>1595</v>
      </c>
      <c r="C277" s="196">
        <v>0.95450708129063844</v>
      </c>
      <c r="E277" s="147"/>
      <c r="F277" s="147"/>
    </row>
    <row r="278" spans="1:7">
      <c r="A278" s="153" t="s">
        <v>872</v>
      </c>
      <c r="B278" s="204" t="s">
        <v>873</v>
      </c>
      <c r="C278" s="196">
        <v>4.549291870936157E-2</v>
      </c>
      <c r="E278" s="147"/>
      <c r="F278" s="147"/>
    </row>
    <row r="279" spans="1:7">
      <c r="A279" s="153" t="s">
        <v>874</v>
      </c>
      <c r="B279" s="204" t="s">
        <v>158</v>
      </c>
      <c r="C279" s="196">
        <v>0</v>
      </c>
      <c r="E279" s="147"/>
      <c r="F279" s="147"/>
    </row>
    <row r="280" spans="1:7" outlineLevel="1">
      <c r="A280" s="153" t="s">
        <v>875</v>
      </c>
      <c r="E280" s="147"/>
      <c r="F280" s="147"/>
    </row>
    <row r="281" spans="1:7" outlineLevel="1">
      <c r="A281" s="153" t="s">
        <v>876</v>
      </c>
      <c r="E281" s="147"/>
      <c r="F281" s="147"/>
    </row>
    <row r="282" spans="1:7" outlineLevel="1">
      <c r="A282" s="153" t="s">
        <v>877</v>
      </c>
      <c r="E282" s="147"/>
      <c r="F282" s="147"/>
    </row>
    <row r="283" spans="1:7" outlineLevel="1">
      <c r="A283" s="153" t="s">
        <v>878</v>
      </c>
      <c r="E283" s="147"/>
      <c r="F283" s="147"/>
    </row>
    <row r="284" spans="1:7" outlineLevel="1">
      <c r="A284" s="153" t="s">
        <v>879</v>
      </c>
      <c r="E284" s="147"/>
      <c r="F284" s="147"/>
    </row>
    <row r="285" spans="1:7" outlineLevel="1">
      <c r="A285" s="153" t="s">
        <v>880</v>
      </c>
      <c r="E285" s="147"/>
      <c r="F285" s="147"/>
    </row>
    <row r="286" spans="1:7" ht="18.75">
      <c r="A286" s="177"/>
      <c r="B286" s="178" t="s">
        <v>881</v>
      </c>
      <c r="C286" s="177"/>
      <c r="D286" s="177"/>
      <c r="E286" s="177"/>
      <c r="F286" s="179"/>
      <c r="G286" s="179"/>
    </row>
    <row r="287" spans="1:7" ht="15" customHeight="1">
      <c r="A287" s="164"/>
      <c r="B287" s="165" t="s">
        <v>882</v>
      </c>
      <c r="C287" s="164" t="s">
        <v>760</v>
      </c>
      <c r="D287" s="164" t="s">
        <v>761</v>
      </c>
      <c r="E287" s="164"/>
      <c r="F287" s="164" t="s">
        <v>588</v>
      </c>
      <c r="G287" s="164" t="s">
        <v>762</v>
      </c>
    </row>
    <row r="288" spans="1:7">
      <c r="A288" s="153" t="s">
        <v>883</v>
      </c>
      <c r="B288" s="153" t="s">
        <v>764</v>
      </c>
      <c r="C288" s="195">
        <v>201508.85612386896</v>
      </c>
      <c r="D288" s="197">
        <v>5748</v>
      </c>
      <c r="E288" s="180"/>
      <c r="F288" s="181"/>
      <c r="G288" s="181"/>
    </row>
    <row r="289" spans="1:7">
      <c r="A289" s="180"/>
      <c r="D289" s="180"/>
      <c r="E289" s="180"/>
      <c r="F289" s="181"/>
      <c r="G289" s="181"/>
    </row>
    <row r="290" spans="1:7">
      <c r="B290" s="153" t="s">
        <v>765</v>
      </c>
      <c r="D290" s="180"/>
      <c r="E290" s="180"/>
      <c r="F290" s="181"/>
      <c r="G290" s="181"/>
    </row>
    <row r="291" spans="1:7">
      <c r="A291" s="153" t="s">
        <v>884</v>
      </c>
      <c r="B291" s="207" t="s">
        <v>1797</v>
      </c>
      <c r="C291" s="195">
        <v>143.17676538000001</v>
      </c>
      <c r="D291" s="197">
        <v>3299</v>
      </c>
      <c r="E291" s="180"/>
      <c r="F291" s="167">
        <f t="shared" ref="F291:F314" si="9">IF($C$315=0,"",IF(C291="[for completion]","",C291/$C$315))</f>
        <v>0.12361228926441994</v>
      </c>
      <c r="G291" s="167">
        <f t="shared" ref="G291:G314" si="10">IF($D$315=0,"",IF(D291="[for completion]","",D291/$D$315))</f>
        <v>0.57393876130828114</v>
      </c>
    </row>
    <row r="292" spans="1:7">
      <c r="A292" s="153" t="s">
        <v>885</v>
      </c>
      <c r="B292" s="207" t="s">
        <v>1798</v>
      </c>
      <c r="C292" s="195">
        <v>175.01301778999996</v>
      </c>
      <c r="D292" s="197">
        <v>1241</v>
      </c>
      <c r="E292" s="180"/>
      <c r="F292" s="167">
        <f t="shared" si="9"/>
        <v>0.15109825761658471</v>
      </c>
      <c r="G292" s="167">
        <f t="shared" si="10"/>
        <v>0.21590118302018094</v>
      </c>
    </row>
    <row r="293" spans="1:7">
      <c r="A293" s="153" t="s">
        <v>886</v>
      </c>
      <c r="B293" s="207" t="s">
        <v>1799</v>
      </c>
      <c r="C293" s="195">
        <v>105.57530751000003</v>
      </c>
      <c r="D293" s="197">
        <v>431</v>
      </c>
      <c r="E293" s="180"/>
      <c r="F293" s="167">
        <f t="shared" si="9"/>
        <v>9.1148905455921053E-2</v>
      </c>
      <c r="G293" s="167">
        <f t="shared" si="10"/>
        <v>7.4982602644398058E-2</v>
      </c>
    </row>
    <row r="294" spans="1:7">
      <c r="A294" s="153" t="s">
        <v>887</v>
      </c>
      <c r="B294" s="207" t="s">
        <v>1800</v>
      </c>
      <c r="C294" s="195">
        <v>134.16132330000008</v>
      </c>
      <c r="D294" s="197">
        <v>353</v>
      </c>
      <c r="E294" s="180"/>
      <c r="F294" s="167">
        <f t="shared" si="9"/>
        <v>0.11582876774623341</v>
      </c>
      <c r="G294" s="167">
        <f t="shared" si="10"/>
        <v>6.1412665274878216E-2</v>
      </c>
    </row>
    <row r="295" spans="1:7">
      <c r="A295" s="153" t="s">
        <v>888</v>
      </c>
      <c r="B295" s="207" t="s">
        <v>1801</v>
      </c>
      <c r="C295" s="195">
        <v>167.51510504000004</v>
      </c>
      <c r="D295" s="197">
        <v>242</v>
      </c>
      <c r="E295" s="180"/>
      <c r="F295" s="167">
        <f t="shared" si="9"/>
        <v>0.14462490171087963</v>
      </c>
      <c r="G295" s="167">
        <f t="shared" si="10"/>
        <v>4.2101600556715378E-2</v>
      </c>
    </row>
    <row r="296" spans="1:7">
      <c r="A296" s="153" t="s">
        <v>889</v>
      </c>
      <c r="B296" s="207" t="s">
        <v>1802</v>
      </c>
      <c r="C296" s="195">
        <v>432.83138597999999</v>
      </c>
      <c r="D296" s="197">
        <v>182</v>
      </c>
      <c r="E296" s="180"/>
      <c r="F296" s="167">
        <f t="shared" si="9"/>
        <v>0.3736868782059613</v>
      </c>
      <c r="G296" s="167">
        <f t="shared" si="10"/>
        <v>3.1663187195546276E-2</v>
      </c>
    </row>
    <row r="297" spans="1:7">
      <c r="A297" s="153" t="s">
        <v>890</v>
      </c>
      <c r="B297" s="207"/>
      <c r="E297" s="180"/>
      <c r="F297" s="167">
        <f t="shared" si="9"/>
        <v>0</v>
      </c>
      <c r="G297" s="167">
        <f t="shared" si="10"/>
        <v>0</v>
      </c>
    </row>
    <row r="298" spans="1:7">
      <c r="A298" s="153" t="s">
        <v>891</v>
      </c>
      <c r="B298" s="207"/>
      <c r="E298" s="180"/>
      <c r="F298" s="167">
        <f t="shared" si="9"/>
        <v>0</v>
      </c>
      <c r="G298" s="167">
        <f t="shared" si="10"/>
        <v>0</v>
      </c>
    </row>
    <row r="299" spans="1:7">
      <c r="A299" s="153" t="s">
        <v>892</v>
      </c>
      <c r="B299" s="174"/>
      <c r="E299" s="180"/>
      <c r="F299" s="167">
        <f t="shared" si="9"/>
        <v>0</v>
      </c>
      <c r="G299" s="167">
        <f t="shared" si="10"/>
        <v>0</v>
      </c>
    </row>
    <row r="300" spans="1:7">
      <c r="A300" s="153" t="s">
        <v>893</v>
      </c>
      <c r="B300" s="174"/>
      <c r="E300" s="174"/>
      <c r="F300" s="167">
        <f t="shared" si="9"/>
        <v>0</v>
      </c>
      <c r="G300" s="167">
        <f t="shared" si="10"/>
        <v>0</v>
      </c>
    </row>
    <row r="301" spans="1:7">
      <c r="A301" s="153" t="s">
        <v>894</v>
      </c>
      <c r="B301" s="174"/>
      <c r="E301" s="174"/>
      <c r="F301" s="167">
        <f t="shared" si="9"/>
        <v>0</v>
      </c>
      <c r="G301" s="167">
        <f t="shared" si="10"/>
        <v>0</v>
      </c>
    </row>
    <row r="302" spans="1:7">
      <c r="A302" s="153" t="s">
        <v>895</v>
      </c>
      <c r="B302" s="174"/>
      <c r="E302" s="174"/>
      <c r="F302" s="167">
        <f t="shared" si="9"/>
        <v>0</v>
      </c>
      <c r="G302" s="167">
        <f t="shared" si="10"/>
        <v>0</v>
      </c>
    </row>
    <row r="303" spans="1:7">
      <c r="A303" s="153" t="s">
        <v>896</v>
      </c>
      <c r="B303" s="174"/>
      <c r="E303" s="174"/>
      <c r="F303" s="167">
        <f t="shared" si="9"/>
        <v>0</v>
      </c>
      <c r="G303" s="167">
        <f t="shared" si="10"/>
        <v>0</v>
      </c>
    </row>
    <row r="304" spans="1:7">
      <c r="A304" s="153" t="s">
        <v>897</v>
      </c>
      <c r="B304" s="174"/>
      <c r="E304" s="174"/>
      <c r="F304" s="167">
        <f t="shared" si="9"/>
        <v>0</v>
      </c>
      <c r="G304" s="167">
        <f t="shared" si="10"/>
        <v>0</v>
      </c>
    </row>
    <row r="305" spans="1:7">
      <c r="A305" s="153" t="s">
        <v>898</v>
      </c>
      <c r="B305" s="174"/>
      <c r="E305" s="174"/>
      <c r="F305" s="167">
        <f t="shared" si="9"/>
        <v>0</v>
      </c>
      <c r="G305" s="167">
        <f t="shared" si="10"/>
        <v>0</v>
      </c>
    </row>
    <row r="306" spans="1:7">
      <c r="A306" s="153" t="s">
        <v>899</v>
      </c>
      <c r="B306" s="174"/>
      <c r="F306" s="167">
        <f t="shared" si="9"/>
        <v>0</v>
      </c>
      <c r="G306" s="167">
        <f t="shared" si="10"/>
        <v>0</v>
      </c>
    </row>
    <row r="307" spans="1:7">
      <c r="A307" s="153" t="s">
        <v>900</v>
      </c>
      <c r="B307" s="174"/>
      <c r="E307" s="169"/>
      <c r="F307" s="167">
        <f t="shared" si="9"/>
        <v>0</v>
      </c>
      <c r="G307" s="167">
        <f t="shared" si="10"/>
        <v>0</v>
      </c>
    </row>
    <row r="308" spans="1:7">
      <c r="A308" s="153" t="s">
        <v>901</v>
      </c>
      <c r="B308" s="174"/>
      <c r="E308" s="169"/>
      <c r="F308" s="167">
        <f t="shared" si="9"/>
        <v>0</v>
      </c>
      <c r="G308" s="167">
        <f t="shared" si="10"/>
        <v>0</v>
      </c>
    </row>
    <row r="309" spans="1:7">
      <c r="A309" s="153" t="s">
        <v>902</v>
      </c>
      <c r="B309" s="174"/>
      <c r="E309" s="169"/>
      <c r="F309" s="167">
        <f t="shared" si="9"/>
        <v>0</v>
      </c>
      <c r="G309" s="167">
        <f t="shared" si="10"/>
        <v>0</v>
      </c>
    </row>
    <row r="310" spans="1:7">
      <c r="A310" s="153" t="s">
        <v>903</v>
      </c>
      <c r="B310" s="174"/>
      <c r="E310" s="169"/>
      <c r="F310" s="167">
        <f t="shared" si="9"/>
        <v>0</v>
      </c>
      <c r="G310" s="167">
        <f t="shared" si="10"/>
        <v>0</v>
      </c>
    </row>
    <row r="311" spans="1:7">
      <c r="A311" s="153" t="s">
        <v>904</v>
      </c>
      <c r="B311" s="174"/>
      <c r="E311" s="169"/>
      <c r="F311" s="167">
        <f t="shared" si="9"/>
        <v>0</v>
      </c>
      <c r="G311" s="167">
        <f t="shared" si="10"/>
        <v>0</v>
      </c>
    </row>
    <row r="312" spans="1:7">
      <c r="A312" s="153" t="s">
        <v>905</v>
      </c>
      <c r="B312" s="174"/>
      <c r="E312" s="169"/>
      <c r="F312" s="167">
        <f t="shared" si="9"/>
        <v>0</v>
      </c>
      <c r="G312" s="167">
        <f t="shared" si="10"/>
        <v>0</v>
      </c>
    </row>
    <row r="313" spans="1:7">
      <c r="A313" s="153" t="s">
        <v>906</v>
      </c>
      <c r="B313" s="174"/>
      <c r="E313" s="169"/>
      <c r="F313" s="167">
        <f t="shared" si="9"/>
        <v>0</v>
      </c>
      <c r="G313" s="167">
        <f t="shared" si="10"/>
        <v>0</v>
      </c>
    </row>
    <row r="314" spans="1:7">
      <c r="A314" s="153" t="s">
        <v>907</v>
      </c>
      <c r="B314" s="174"/>
      <c r="E314" s="169"/>
      <c r="F314" s="167">
        <f t="shared" si="9"/>
        <v>0</v>
      </c>
      <c r="G314" s="167">
        <f t="shared" si="10"/>
        <v>0</v>
      </c>
    </row>
    <row r="315" spans="1:7">
      <c r="A315" s="153" t="s">
        <v>908</v>
      </c>
      <c r="B315" s="183" t="s">
        <v>160</v>
      </c>
      <c r="C315" s="195">
        <f>SUM(C291:C314)</f>
        <v>1158.272905</v>
      </c>
      <c r="D315" s="197">
        <f>SUM(D291:D314)</f>
        <v>5748</v>
      </c>
      <c r="E315" s="169"/>
      <c r="F315" s="184">
        <f>SUM(F291:F314)</f>
        <v>1</v>
      </c>
      <c r="G315" s="184">
        <f>SUM(G291:G314)</f>
        <v>1</v>
      </c>
    </row>
    <row r="316" spans="1:7" ht="15" customHeight="1">
      <c r="A316" s="164"/>
      <c r="B316" s="165" t="s">
        <v>909</v>
      </c>
      <c r="C316" s="164" t="s">
        <v>760</v>
      </c>
      <c r="D316" s="164" t="s">
        <v>761</v>
      </c>
      <c r="E316" s="164"/>
      <c r="F316" s="164" t="s">
        <v>588</v>
      </c>
      <c r="G316" s="164" t="s">
        <v>762</v>
      </c>
    </row>
    <row r="317" spans="1:7">
      <c r="A317" s="153" t="s">
        <v>910</v>
      </c>
      <c r="B317" s="153" t="s">
        <v>793</v>
      </c>
      <c r="C317" s="185">
        <v>0.65910000000000002</v>
      </c>
      <c r="D317" s="197">
        <v>5748</v>
      </c>
      <c r="G317" s="153"/>
    </row>
    <row r="318" spans="1:7">
      <c r="G318" s="153"/>
    </row>
    <row r="319" spans="1:7">
      <c r="B319" s="174" t="s">
        <v>794</v>
      </c>
      <c r="G319" s="153"/>
    </row>
    <row r="320" spans="1:7">
      <c r="A320" s="153" t="s">
        <v>911</v>
      </c>
      <c r="B320" s="153" t="s">
        <v>796</v>
      </c>
      <c r="C320" s="195">
        <v>349.05888105000031</v>
      </c>
      <c r="D320" s="197">
        <v>2974</v>
      </c>
      <c r="F320" s="167">
        <f>IF($C$328=0,"",IF(C320="[for completion]","",C320/$C$328))</f>
        <v>0.30136151812167278</v>
      </c>
      <c r="G320" s="167">
        <f>IF($D$328=0,"",IF(D320="[for completion]","",D320/$D$328))</f>
        <v>0.51739735560194855</v>
      </c>
    </row>
    <row r="321" spans="1:7">
      <c r="A321" s="153" t="s">
        <v>912</v>
      </c>
      <c r="B321" s="153" t="s">
        <v>798</v>
      </c>
      <c r="C321" s="195">
        <v>103.23675437000009</v>
      </c>
      <c r="D321" s="197">
        <v>598</v>
      </c>
      <c r="F321" s="167">
        <f t="shared" ref="F321:F334" si="11">IF($C$328=0,"",IF(C321="[for completion]","",C321/$C$328))</f>
        <v>8.9129905330903009E-2</v>
      </c>
      <c r="G321" s="167">
        <f t="shared" ref="G321:G334" si="12">IF($D$328=0,"",IF(D321="[for completion]","",D321/$D$328))</f>
        <v>0.10403618649965206</v>
      </c>
    </row>
    <row r="322" spans="1:7">
      <c r="A322" s="153" t="s">
        <v>913</v>
      </c>
      <c r="B322" s="153" t="s">
        <v>800</v>
      </c>
      <c r="C322" s="195">
        <v>104.4404840800001</v>
      </c>
      <c r="D322" s="197">
        <v>492</v>
      </c>
      <c r="F322" s="167">
        <f t="shared" si="11"/>
        <v>9.0169150663159156E-2</v>
      </c>
      <c r="G322" s="167">
        <f t="shared" si="12"/>
        <v>8.5594989561586635E-2</v>
      </c>
    </row>
    <row r="323" spans="1:7">
      <c r="A323" s="153" t="s">
        <v>914</v>
      </c>
      <c r="B323" s="153" t="s">
        <v>802</v>
      </c>
      <c r="C323" s="195">
        <v>98.537577970000058</v>
      </c>
      <c r="D323" s="197">
        <v>478</v>
      </c>
      <c r="F323" s="167">
        <f t="shared" si="11"/>
        <v>8.50728507458266E-2</v>
      </c>
      <c r="G323" s="167">
        <f t="shared" si="12"/>
        <v>8.3159359777313854E-2</v>
      </c>
    </row>
    <row r="324" spans="1:7">
      <c r="A324" s="153" t="s">
        <v>915</v>
      </c>
      <c r="B324" s="153" t="s">
        <v>804</v>
      </c>
      <c r="C324" s="195">
        <v>91.453407930000026</v>
      </c>
      <c r="D324" s="197">
        <v>312</v>
      </c>
      <c r="F324" s="167">
        <f t="shared" si="11"/>
        <v>7.8956701426077108E-2</v>
      </c>
      <c r="G324" s="167">
        <f t="shared" si="12"/>
        <v>5.4279749478079335E-2</v>
      </c>
    </row>
    <row r="325" spans="1:7">
      <c r="A325" s="153" t="s">
        <v>916</v>
      </c>
      <c r="B325" s="153" t="s">
        <v>806</v>
      </c>
      <c r="C325" s="195">
        <v>65.54937138999999</v>
      </c>
      <c r="D325" s="197">
        <v>179</v>
      </c>
      <c r="F325" s="167">
        <f t="shared" si="11"/>
        <v>5.6592337701277702E-2</v>
      </c>
      <c r="G325" s="167">
        <f t="shared" si="12"/>
        <v>3.1141266527487822E-2</v>
      </c>
    </row>
    <row r="326" spans="1:7">
      <c r="A326" s="153" t="s">
        <v>917</v>
      </c>
      <c r="B326" s="153" t="s">
        <v>808</v>
      </c>
      <c r="C326" s="195">
        <v>50.896273739999998</v>
      </c>
      <c r="D326" s="197">
        <v>121</v>
      </c>
      <c r="F326" s="167">
        <f t="shared" si="11"/>
        <v>4.3941521484524383E-2</v>
      </c>
      <c r="G326" s="167">
        <f t="shared" si="12"/>
        <v>2.1050800278357689E-2</v>
      </c>
    </row>
    <row r="327" spans="1:7">
      <c r="A327" s="153" t="s">
        <v>918</v>
      </c>
      <c r="B327" s="153" t="s">
        <v>810</v>
      </c>
      <c r="C327" s="195">
        <v>295.10015447000006</v>
      </c>
      <c r="D327" s="197">
        <v>594</v>
      </c>
      <c r="F327" s="167">
        <f t="shared" si="11"/>
        <v>0.25477601452655918</v>
      </c>
      <c r="G327" s="167">
        <f t="shared" si="12"/>
        <v>0.10334029227557412</v>
      </c>
    </row>
    <row r="328" spans="1:7">
      <c r="A328" s="153" t="s">
        <v>919</v>
      </c>
      <c r="B328" s="183" t="s">
        <v>160</v>
      </c>
      <c r="C328" s="195">
        <f>SUM(C320:C327)</f>
        <v>1158.2729050000007</v>
      </c>
      <c r="D328" s="197">
        <f>SUM(D320:D327)</f>
        <v>5748</v>
      </c>
      <c r="F328" s="169">
        <f>SUM(F320:F327)</f>
        <v>0.99999999999999989</v>
      </c>
      <c r="G328" s="169">
        <f>SUM(G320:G327)</f>
        <v>1</v>
      </c>
    </row>
    <row r="329" spans="1:7" outlineLevel="1">
      <c r="A329" s="153" t="s">
        <v>920</v>
      </c>
      <c r="B329" s="170" t="s">
        <v>813</v>
      </c>
      <c r="F329" s="167">
        <f t="shared" si="11"/>
        <v>0</v>
      </c>
      <c r="G329" s="167">
        <f t="shared" si="12"/>
        <v>0</v>
      </c>
    </row>
    <row r="330" spans="1:7" outlineLevel="1">
      <c r="A330" s="153" t="s">
        <v>921</v>
      </c>
      <c r="B330" s="170" t="s">
        <v>815</v>
      </c>
      <c r="F330" s="167">
        <f t="shared" si="11"/>
        <v>0</v>
      </c>
      <c r="G330" s="167">
        <f t="shared" si="12"/>
        <v>0</v>
      </c>
    </row>
    <row r="331" spans="1:7" outlineLevel="1">
      <c r="A331" s="153" t="s">
        <v>922</v>
      </c>
      <c r="B331" s="170" t="s">
        <v>817</v>
      </c>
      <c r="F331" s="167">
        <f t="shared" si="11"/>
        <v>0</v>
      </c>
      <c r="G331" s="167">
        <f t="shared" si="12"/>
        <v>0</v>
      </c>
    </row>
    <row r="332" spans="1:7" outlineLevel="1">
      <c r="A332" s="153" t="s">
        <v>923</v>
      </c>
      <c r="B332" s="170" t="s">
        <v>819</v>
      </c>
      <c r="F332" s="167">
        <f t="shared" si="11"/>
        <v>0</v>
      </c>
      <c r="G332" s="167">
        <f t="shared" si="12"/>
        <v>0</v>
      </c>
    </row>
    <row r="333" spans="1:7" outlineLevel="1">
      <c r="A333" s="153" t="s">
        <v>924</v>
      </c>
      <c r="B333" s="170" t="s">
        <v>821</v>
      </c>
      <c r="F333" s="167">
        <f t="shared" si="11"/>
        <v>0</v>
      </c>
      <c r="G333" s="167">
        <f t="shared" si="12"/>
        <v>0</v>
      </c>
    </row>
    <row r="334" spans="1:7" outlineLevel="1">
      <c r="A334" s="153" t="s">
        <v>925</v>
      </c>
      <c r="B334" s="170" t="s">
        <v>823</v>
      </c>
      <c r="F334" s="167">
        <f t="shared" si="11"/>
        <v>0</v>
      </c>
      <c r="G334" s="167">
        <f t="shared" si="12"/>
        <v>0</v>
      </c>
    </row>
    <row r="335" spans="1:7" outlineLevel="1">
      <c r="A335" s="153" t="s">
        <v>926</v>
      </c>
      <c r="B335" s="170"/>
      <c r="F335" s="167"/>
      <c r="G335" s="167"/>
    </row>
    <row r="336" spans="1:7" outlineLevel="1">
      <c r="A336" s="153" t="s">
        <v>927</v>
      </c>
      <c r="B336" s="170"/>
      <c r="F336" s="167"/>
      <c r="G336" s="167"/>
    </row>
    <row r="337" spans="1:7" outlineLevel="1">
      <c r="A337" s="153" t="s">
        <v>928</v>
      </c>
      <c r="B337" s="170"/>
      <c r="F337" s="169"/>
      <c r="G337" s="169"/>
    </row>
    <row r="338" spans="1:7" ht="15" customHeight="1">
      <c r="A338" s="164"/>
      <c r="B338" s="165" t="s">
        <v>929</v>
      </c>
      <c r="C338" s="164" t="s">
        <v>760</v>
      </c>
      <c r="D338" s="164" t="s">
        <v>761</v>
      </c>
      <c r="E338" s="164"/>
      <c r="F338" s="164" t="s">
        <v>588</v>
      </c>
      <c r="G338" s="164" t="s">
        <v>762</v>
      </c>
    </row>
    <row r="339" spans="1:7">
      <c r="A339" s="153" t="s">
        <v>930</v>
      </c>
      <c r="B339" s="153" t="s">
        <v>793</v>
      </c>
      <c r="C339" s="185" t="s">
        <v>1416</v>
      </c>
      <c r="D339" s="185" t="s">
        <v>1416</v>
      </c>
      <c r="G339" s="153"/>
    </row>
    <row r="340" spans="1:7">
      <c r="G340" s="153"/>
    </row>
    <row r="341" spans="1:7">
      <c r="B341" s="174" t="s">
        <v>794</v>
      </c>
      <c r="G341" s="153"/>
    </row>
    <row r="342" spans="1:7">
      <c r="A342" s="153" t="s">
        <v>931</v>
      </c>
      <c r="B342" s="153" t="s">
        <v>796</v>
      </c>
      <c r="C342" s="204" t="s">
        <v>1422</v>
      </c>
      <c r="D342" s="153" t="s">
        <v>1416</v>
      </c>
      <c r="F342" s="167" t="str">
        <f>IF($C$350=0,"",IF(C342="[Mark as ND1 if not relevant]","",C342/$C$350))</f>
        <v/>
      </c>
      <c r="G342" s="167" t="str">
        <f>IF($D$350=0,"",IF(D342="[Mark as ND1 if not relevant]","",D342/$D$350))</f>
        <v/>
      </c>
    </row>
    <row r="343" spans="1:7">
      <c r="A343" s="153" t="s">
        <v>932</v>
      </c>
      <c r="B343" s="153" t="s">
        <v>798</v>
      </c>
      <c r="C343" s="204" t="s">
        <v>1422</v>
      </c>
      <c r="D343" s="153" t="s">
        <v>1416</v>
      </c>
      <c r="F343" s="167" t="str">
        <f t="shared" ref="F343:F349" si="13">IF($C$350=0,"",IF(C343="[Mark as ND1 if not relevant]","",C343/$C$350))</f>
        <v/>
      </c>
      <c r="G343" s="167" t="str">
        <f t="shared" ref="G343:G349" si="14">IF($D$350=0,"",IF(D343="[Mark as ND1 if not relevant]","",D343/$D$350))</f>
        <v/>
      </c>
    </row>
    <row r="344" spans="1:7">
      <c r="A344" s="153" t="s">
        <v>933</v>
      </c>
      <c r="B344" s="153" t="s">
        <v>800</v>
      </c>
      <c r="C344" s="204" t="s">
        <v>1422</v>
      </c>
      <c r="D344" s="153" t="s">
        <v>1416</v>
      </c>
      <c r="F344" s="167" t="str">
        <f t="shared" si="13"/>
        <v/>
      </c>
      <c r="G344" s="167" t="str">
        <f t="shared" si="14"/>
        <v/>
      </c>
    </row>
    <row r="345" spans="1:7">
      <c r="A345" s="153" t="s">
        <v>934</v>
      </c>
      <c r="B345" s="153" t="s">
        <v>802</v>
      </c>
      <c r="C345" s="204" t="s">
        <v>1422</v>
      </c>
      <c r="D345" s="153" t="s">
        <v>1416</v>
      </c>
      <c r="F345" s="167" t="str">
        <f t="shared" si="13"/>
        <v/>
      </c>
      <c r="G345" s="167" t="str">
        <f t="shared" si="14"/>
        <v/>
      </c>
    </row>
    <row r="346" spans="1:7">
      <c r="A346" s="153" t="s">
        <v>935</v>
      </c>
      <c r="B346" s="153" t="s">
        <v>804</v>
      </c>
      <c r="C346" s="204" t="s">
        <v>1422</v>
      </c>
      <c r="D346" s="153" t="s">
        <v>1416</v>
      </c>
      <c r="F346" s="167" t="str">
        <f t="shared" si="13"/>
        <v/>
      </c>
      <c r="G346" s="167" t="str">
        <f t="shared" si="14"/>
        <v/>
      </c>
    </row>
    <row r="347" spans="1:7">
      <c r="A347" s="153" t="s">
        <v>936</v>
      </c>
      <c r="B347" s="153" t="s">
        <v>806</v>
      </c>
      <c r="C347" s="204" t="s">
        <v>1422</v>
      </c>
      <c r="D347" s="153" t="s">
        <v>1416</v>
      </c>
      <c r="F347" s="167" t="str">
        <f t="shared" si="13"/>
        <v/>
      </c>
      <c r="G347" s="167" t="str">
        <f t="shared" si="14"/>
        <v/>
      </c>
    </row>
    <row r="348" spans="1:7">
      <c r="A348" s="153" t="s">
        <v>937</v>
      </c>
      <c r="B348" s="153" t="s">
        <v>808</v>
      </c>
      <c r="C348" s="204" t="s">
        <v>1422</v>
      </c>
      <c r="D348" s="153" t="s">
        <v>1416</v>
      </c>
      <c r="F348" s="167" t="str">
        <f t="shared" si="13"/>
        <v/>
      </c>
      <c r="G348" s="167" t="str">
        <f t="shared" si="14"/>
        <v/>
      </c>
    </row>
    <row r="349" spans="1:7">
      <c r="A349" s="153" t="s">
        <v>938</v>
      </c>
      <c r="B349" s="153" t="s">
        <v>810</v>
      </c>
      <c r="C349" s="204" t="s">
        <v>1422</v>
      </c>
      <c r="D349" s="153" t="s">
        <v>1416</v>
      </c>
      <c r="F349" s="167" t="str">
        <f t="shared" si="13"/>
        <v/>
      </c>
      <c r="G349" s="167" t="str">
        <f t="shared" si="14"/>
        <v/>
      </c>
    </row>
    <row r="350" spans="1:7">
      <c r="A350" s="153" t="s">
        <v>939</v>
      </c>
      <c r="B350" s="183" t="s">
        <v>160</v>
      </c>
      <c r="C350" s="153">
        <f>SUM(C342:C349)</f>
        <v>0</v>
      </c>
      <c r="D350" s="153">
        <f>SUM(D342:D349)</f>
        <v>0</v>
      </c>
      <c r="F350" s="169">
        <f>SUM(F342:F349)</f>
        <v>0</v>
      </c>
      <c r="G350" s="169">
        <f>SUM(G342:G349)</f>
        <v>0</v>
      </c>
    </row>
    <row r="351" spans="1:7" outlineLevel="1">
      <c r="A351" s="153" t="s">
        <v>940</v>
      </c>
      <c r="B351" s="170" t="s">
        <v>813</v>
      </c>
      <c r="F351" s="167" t="str">
        <f t="shared" ref="F351:F356" si="15">IF($C$350=0,"",IF(C351="[for completion]","",C351/$C$350))</f>
        <v/>
      </c>
      <c r="G351" s="167" t="str">
        <f t="shared" ref="G351:G356" si="16">IF($D$350=0,"",IF(D351="[for completion]","",D351/$D$350))</f>
        <v/>
      </c>
    </row>
    <row r="352" spans="1:7" outlineLevel="1">
      <c r="A352" s="153" t="s">
        <v>941</v>
      </c>
      <c r="B352" s="170" t="s">
        <v>815</v>
      </c>
      <c r="F352" s="167" t="str">
        <f t="shared" si="15"/>
        <v/>
      </c>
      <c r="G352" s="167" t="str">
        <f t="shared" si="16"/>
        <v/>
      </c>
    </row>
    <row r="353" spans="1:7" outlineLevel="1">
      <c r="A353" s="153" t="s">
        <v>942</v>
      </c>
      <c r="B353" s="170" t="s">
        <v>817</v>
      </c>
      <c r="F353" s="167" t="str">
        <f t="shared" si="15"/>
        <v/>
      </c>
      <c r="G353" s="167" t="str">
        <f t="shared" si="16"/>
        <v/>
      </c>
    </row>
    <row r="354" spans="1:7" outlineLevel="1">
      <c r="A354" s="153" t="s">
        <v>943</v>
      </c>
      <c r="B354" s="170" t="s">
        <v>819</v>
      </c>
      <c r="F354" s="167" t="str">
        <f t="shared" si="15"/>
        <v/>
      </c>
      <c r="G354" s="167" t="str">
        <f t="shared" si="16"/>
        <v/>
      </c>
    </row>
    <row r="355" spans="1:7" outlineLevel="1">
      <c r="A355" s="153" t="s">
        <v>944</v>
      </c>
      <c r="B355" s="170" t="s">
        <v>821</v>
      </c>
      <c r="F355" s="167" t="str">
        <f t="shared" si="15"/>
        <v/>
      </c>
      <c r="G355" s="167" t="str">
        <f t="shared" si="16"/>
        <v/>
      </c>
    </row>
    <row r="356" spans="1:7" outlineLevel="1">
      <c r="A356" s="153" t="s">
        <v>945</v>
      </c>
      <c r="B356" s="170" t="s">
        <v>823</v>
      </c>
      <c r="F356" s="167" t="str">
        <f t="shared" si="15"/>
        <v/>
      </c>
      <c r="G356" s="167" t="str">
        <f t="shared" si="16"/>
        <v/>
      </c>
    </row>
    <row r="357" spans="1:7" outlineLevel="1">
      <c r="A357" s="153" t="s">
        <v>946</v>
      </c>
      <c r="B357" s="170"/>
      <c r="F357" s="167"/>
      <c r="G357" s="167"/>
    </row>
    <row r="358" spans="1:7" outlineLevel="1">
      <c r="A358" s="153" t="s">
        <v>947</v>
      </c>
      <c r="B358" s="170"/>
      <c r="F358" s="167"/>
      <c r="G358" s="167"/>
    </row>
    <row r="359" spans="1:7" outlineLevel="1">
      <c r="A359" s="153" t="s">
        <v>948</v>
      </c>
      <c r="B359" s="170"/>
      <c r="F359" s="167"/>
      <c r="G359" s="169"/>
    </row>
    <row r="360" spans="1:7" ht="15" customHeight="1">
      <c r="A360" s="164"/>
      <c r="B360" s="165" t="s">
        <v>949</v>
      </c>
      <c r="C360" s="164" t="s">
        <v>950</v>
      </c>
      <c r="D360" s="164"/>
      <c r="E360" s="164"/>
      <c r="F360" s="164"/>
      <c r="G360" s="166"/>
    </row>
    <row r="361" spans="1:7">
      <c r="A361" s="153" t="s">
        <v>951</v>
      </c>
      <c r="B361" s="174" t="s">
        <v>952</v>
      </c>
      <c r="C361" s="196">
        <v>0.36667577639658261</v>
      </c>
      <c r="G361" s="153"/>
    </row>
    <row r="362" spans="1:7">
      <c r="A362" s="153" t="s">
        <v>953</v>
      </c>
      <c r="B362" s="174" t="s">
        <v>954</v>
      </c>
      <c r="C362" s="196">
        <v>0.26766980173813176</v>
      </c>
      <c r="G362" s="153"/>
    </row>
    <row r="363" spans="1:7">
      <c r="A363" s="153" t="s">
        <v>955</v>
      </c>
      <c r="B363" s="174" t="s">
        <v>956</v>
      </c>
      <c r="C363" s="196">
        <v>0.22952993034055297</v>
      </c>
      <c r="G363" s="153"/>
    </row>
    <row r="364" spans="1:7">
      <c r="A364" s="153" t="s">
        <v>957</v>
      </c>
      <c r="B364" s="174" t="s">
        <v>958</v>
      </c>
      <c r="C364" s="196">
        <v>6.6886229916601578E-2</v>
      </c>
      <c r="G364" s="153"/>
    </row>
    <row r="365" spans="1:7">
      <c r="A365" s="153" t="s">
        <v>959</v>
      </c>
      <c r="B365" s="174" t="s">
        <v>960</v>
      </c>
      <c r="C365" s="196">
        <v>1.6480791649011249E-2</v>
      </c>
      <c r="G365" s="153"/>
    </row>
    <row r="366" spans="1:7">
      <c r="A366" s="153" t="s">
        <v>961</v>
      </c>
      <c r="B366" s="174" t="s">
        <v>962</v>
      </c>
      <c r="C366" s="196">
        <v>4.6231539664652689E-2</v>
      </c>
      <c r="G366" s="153"/>
    </row>
    <row r="367" spans="1:7">
      <c r="A367" s="153" t="s">
        <v>963</v>
      </c>
      <c r="B367" s="174" t="s">
        <v>964</v>
      </c>
      <c r="C367" s="196">
        <v>6.5259302944671747E-3</v>
      </c>
      <c r="G367" s="153"/>
    </row>
    <row r="368" spans="1:7">
      <c r="A368" s="153" t="s">
        <v>965</v>
      </c>
      <c r="B368" s="174" t="s">
        <v>966</v>
      </c>
      <c r="C368" s="196">
        <v>0</v>
      </c>
      <c r="G368" s="153"/>
    </row>
    <row r="369" spans="1:7">
      <c r="A369" s="153" t="s">
        <v>967</v>
      </c>
      <c r="B369" s="174" t="s">
        <v>968</v>
      </c>
      <c r="C369" s="196">
        <v>0</v>
      </c>
      <c r="G369" s="153"/>
    </row>
    <row r="370" spans="1:7">
      <c r="A370" s="153" t="s">
        <v>969</v>
      </c>
      <c r="B370" s="174" t="s">
        <v>158</v>
      </c>
      <c r="C370" s="196">
        <v>0</v>
      </c>
      <c r="G370" s="153"/>
    </row>
    <row r="371" spans="1:7" outlineLevel="1">
      <c r="A371" s="153" t="s">
        <v>970</v>
      </c>
      <c r="B371" s="170" t="s">
        <v>971</v>
      </c>
      <c r="G371" s="153"/>
    </row>
    <row r="372" spans="1:7" outlineLevel="1">
      <c r="A372" s="153" t="s">
        <v>972</v>
      </c>
      <c r="B372" s="170" t="s">
        <v>162</v>
      </c>
      <c r="G372" s="153"/>
    </row>
    <row r="373" spans="1:7" outlineLevel="1">
      <c r="A373" s="153" t="s">
        <v>973</v>
      </c>
      <c r="B373" s="170" t="s">
        <v>162</v>
      </c>
      <c r="G373" s="153"/>
    </row>
    <row r="374" spans="1:7" outlineLevel="1">
      <c r="A374" s="153" t="s">
        <v>974</v>
      </c>
      <c r="B374" s="170" t="s">
        <v>162</v>
      </c>
      <c r="G374" s="153"/>
    </row>
    <row r="375" spans="1:7" outlineLevel="1">
      <c r="A375" s="153" t="s">
        <v>975</v>
      </c>
      <c r="B375" s="170" t="s">
        <v>162</v>
      </c>
      <c r="G375" s="153"/>
    </row>
    <row r="376" spans="1:7" outlineLevel="1">
      <c r="A376" s="153" t="s">
        <v>976</v>
      </c>
      <c r="B376" s="170" t="s">
        <v>162</v>
      </c>
      <c r="G376" s="153"/>
    </row>
    <row r="377" spans="1:7" outlineLevel="1">
      <c r="A377" s="153" t="s">
        <v>977</v>
      </c>
      <c r="B377" s="170" t="s">
        <v>162</v>
      </c>
      <c r="G377" s="153"/>
    </row>
    <row r="378" spans="1:7" outlineLevel="1">
      <c r="A378" s="153" t="s">
        <v>978</v>
      </c>
      <c r="B378" s="170" t="s">
        <v>162</v>
      </c>
      <c r="G378" s="153"/>
    </row>
    <row r="379" spans="1:7" outlineLevel="1">
      <c r="A379" s="153" t="s">
        <v>979</v>
      </c>
      <c r="B379" s="170" t="s">
        <v>162</v>
      </c>
      <c r="G379" s="153"/>
    </row>
    <row r="380" spans="1:7" outlineLevel="1">
      <c r="A380" s="153" t="s">
        <v>980</v>
      </c>
      <c r="B380" s="170" t="s">
        <v>162</v>
      </c>
      <c r="G380" s="153"/>
    </row>
    <row r="381" spans="1:7" outlineLevel="1">
      <c r="A381" s="153" t="s">
        <v>981</v>
      </c>
      <c r="B381" s="170" t="s">
        <v>162</v>
      </c>
      <c r="G381" s="153"/>
    </row>
    <row r="382" spans="1:7" outlineLevel="1">
      <c r="A382" s="153" t="s">
        <v>982</v>
      </c>
      <c r="B382" s="170" t="s">
        <v>162</v>
      </c>
    </row>
    <row r="383" spans="1:7" outlineLevel="1">
      <c r="A383" s="153" t="s">
        <v>983</v>
      </c>
      <c r="B383" s="170" t="s">
        <v>162</v>
      </c>
    </row>
    <row r="384" spans="1:7" outlineLevel="1">
      <c r="A384" s="153" t="s">
        <v>984</v>
      </c>
      <c r="B384" s="170" t="s">
        <v>162</v>
      </c>
    </row>
    <row r="385" spans="1:2" outlineLevel="1">
      <c r="A385" s="153" t="s">
        <v>985</v>
      </c>
      <c r="B385" s="170" t="s">
        <v>162</v>
      </c>
    </row>
    <row r="386" spans="1:2" outlineLevel="1">
      <c r="A386" s="153" t="s">
        <v>986</v>
      </c>
      <c r="B386" s="170" t="s">
        <v>162</v>
      </c>
    </row>
    <row r="387" spans="1:2" outlineLevel="1">
      <c r="A387" s="153" t="s">
        <v>987</v>
      </c>
      <c r="B387" s="170" t="s">
        <v>162</v>
      </c>
    </row>
  </sheetData>
  <sheetProtection password="FFA6" sheet="1" formatCells="0" formatColumns="0" insertHyperlinks="0" sort="0" autoFilter="0" pivotTables="0"/>
  <protectedRanges>
    <protectedRange sqref="C3 C12:C14 B16:D26 F16:F26 B29:D34 C28:D28 F28:F34 B37:B42 C36:D42 F36:F42 C45:D72 F45:F72 C74:D76 F74:F76 C78:D87 B88:D97 F78:F97 B99:D148 F99:F148 B163:B168" name="Mortgage Asset I"/>
    <protectedRange sqref="C216:D216 C219:D226 B228:D236 F228:G236 C238:D238 F238:G238 C241:D248 B250:D258 F250:G258 C260:C264 B265:C275 B280:C285 C277:C279 F277:G285 F260:G275 D260:D275 D277:D285 C288:D288" name="Mortgage Asset IV"/>
    <protectedRange sqref="C150:D158 F150:F158 B153:B158 B163:B168 C160:D168 F160:F168 B175:B178 C170:D178 F170:F178 B181:B184 C180:D184 F180:F184 C187:D187 F187:G187 B190:D213 C216:D216" name="Mortgage Assets II"/>
    <protectedRange sqref="C288:D288 F288:G288 B291:D314 C317:D317 F317:G317 C320:D327 B329:D337 F329:G337 C339:D339 F339:G339 C342:D349 B351:D359 F351:G359 B371:B387 C361:D387 F361:G387" name="Mortgage Assets II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sheetPr>
    <tabColor rgb="FFE36E00"/>
  </sheetPr>
  <dimension ref="A1:N179"/>
  <sheetViews>
    <sheetView zoomScale="80" zoomScaleNormal="80" workbookViewId="0">
      <selection activeCell="F1" sqref="F1"/>
    </sheetView>
  </sheetViews>
  <sheetFormatPr baseColWidth="10"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c r="A1" s="63" t="s">
        <v>988</v>
      </c>
      <c r="B1" s="63"/>
      <c r="C1" s="64"/>
      <c r="D1" s="64"/>
      <c r="E1" s="64"/>
      <c r="F1" s="145" t="s">
        <v>1769</v>
      </c>
      <c r="H1" s="64"/>
      <c r="I1" s="63"/>
      <c r="J1" s="64"/>
      <c r="K1" s="64"/>
      <c r="L1" s="64"/>
      <c r="M1" s="64"/>
    </row>
    <row r="2" spans="1:14" ht="15.75" thickBot="1">
      <c r="A2" s="64"/>
      <c r="B2" s="64"/>
      <c r="C2" s="64"/>
      <c r="D2" s="64"/>
      <c r="E2" s="64"/>
      <c r="F2" s="64"/>
      <c r="H2"/>
      <c r="L2" s="64"/>
      <c r="M2" s="64"/>
    </row>
    <row r="3" spans="1:14" ht="19.5" thickBot="1">
      <c r="A3" s="67"/>
      <c r="B3" s="68" t="s">
        <v>82</v>
      </c>
      <c r="C3" s="69" t="s">
        <v>83</v>
      </c>
      <c r="D3" s="67"/>
      <c r="E3" s="67"/>
      <c r="F3" s="67"/>
      <c r="G3" s="67"/>
      <c r="H3"/>
      <c r="L3" s="64"/>
      <c r="M3" s="64"/>
    </row>
    <row r="4" spans="1:14" ht="15.75" thickBot="1">
      <c r="H4"/>
      <c r="L4" s="64"/>
      <c r="M4" s="64"/>
    </row>
    <row r="5" spans="1:14" ht="18.75">
      <c r="B5" s="71" t="s">
        <v>989</v>
      </c>
      <c r="C5" s="70"/>
      <c r="E5" s="72"/>
      <c r="F5" s="72"/>
      <c r="H5"/>
      <c r="L5" s="64"/>
      <c r="M5" s="64"/>
    </row>
    <row r="6" spans="1:14" ht="15.75" thickBot="1">
      <c r="B6" s="75" t="s">
        <v>990</v>
      </c>
      <c r="H6"/>
      <c r="L6" s="64"/>
      <c r="M6" s="64"/>
    </row>
    <row r="7" spans="1:14" s="117" customFormat="1">
      <c r="A7" s="66"/>
      <c r="B7" s="90"/>
      <c r="C7" s="66"/>
      <c r="D7" s="66"/>
      <c r="E7" s="66"/>
      <c r="F7" s="66"/>
      <c r="G7" s="64"/>
      <c r="H7"/>
      <c r="I7" s="66"/>
      <c r="J7" s="66"/>
      <c r="K7" s="66"/>
      <c r="L7" s="64"/>
      <c r="M7" s="64"/>
      <c r="N7" s="64"/>
    </row>
    <row r="8" spans="1:14" ht="37.5">
      <c r="A8" s="77" t="s">
        <v>92</v>
      </c>
      <c r="B8" s="77" t="s">
        <v>990</v>
      </c>
      <c r="C8" s="78"/>
      <c r="D8" s="78"/>
      <c r="E8" s="78"/>
      <c r="F8" s="78"/>
      <c r="G8" s="79"/>
      <c r="H8"/>
      <c r="I8" s="83"/>
      <c r="J8" s="72"/>
      <c r="K8" s="72"/>
      <c r="L8" s="72"/>
      <c r="M8" s="72"/>
    </row>
    <row r="9" spans="1:14" ht="15" customHeight="1">
      <c r="A9" s="85"/>
      <c r="B9" s="86" t="s">
        <v>991</v>
      </c>
      <c r="C9" s="85"/>
      <c r="D9" s="85"/>
      <c r="E9" s="85"/>
      <c r="F9" s="88"/>
      <c r="G9" s="88"/>
      <c r="H9"/>
      <c r="I9" s="83"/>
      <c r="J9" s="80"/>
      <c r="K9" s="80"/>
      <c r="L9" s="80"/>
      <c r="M9" s="98"/>
      <c r="N9" s="98"/>
    </row>
    <row r="10" spans="1:14">
      <c r="A10" s="66" t="s">
        <v>992</v>
      </c>
      <c r="B10" s="66" t="s">
        <v>993</v>
      </c>
      <c r="C10" s="66" t="s">
        <v>94</v>
      </c>
      <c r="E10" s="83"/>
      <c r="F10" s="83"/>
      <c r="H10"/>
      <c r="I10" s="83"/>
      <c r="L10" s="83"/>
      <c r="M10" s="83"/>
    </row>
    <row r="11" spans="1:14" outlineLevel="1">
      <c r="A11" s="66" t="s">
        <v>994</v>
      </c>
      <c r="B11" s="95" t="s">
        <v>579</v>
      </c>
      <c r="E11" s="83"/>
      <c r="F11" s="83"/>
      <c r="H11"/>
      <c r="I11" s="83"/>
      <c r="L11" s="83"/>
      <c r="M11" s="83"/>
    </row>
    <row r="12" spans="1:14" outlineLevel="1">
      <c r="A12" s="66" t="s">
        <v>995</v>
      </c>
      <c r="B12" s="95" t="s">
        <v>581</v>
      </c>
      <c r="E12" s="83"/>
      <c r="F12" s="83"/>
      <c r="H12"/>
      <c r="I12" s="83"/>
      <c r="L12" s="83"/>
      <c r="M12" s="83"/>
    </row>
    <row r="13" spans="1:14" outlineLevel="1">
      <c r="A13" s="66" t="s">
        <v>996</v>
      </c>
      <c r="E13" s="83"/>
      <c r="F13" s="83"/>
      <c r="H13"/>
      <c r="I13" s="83"/>
      <c r="L13" s="83"/>
      <c r="M13" s="83"/>
    </row>
    <row r="14" spans="1:14" outlineLevel="1">
      <c r="A14" s="66" t="s">
        <v>997</v>
      </c>
      <c r="E14" s="83"/>
      <c r="F14" s="83"/>
      <c r="H14"/>
      <c r="I14" s="83"/>
      <c r="L14" s="83"/>
      <c r="M14" s="83"/>
    </row>
    <row r="15" spans="1:14" outlineLevel="1">
      <c r="A15" s="66" t="s">
        <v>998</v>
      </c>
      <c r="E15" s="83"/>
      <c r="F15" s="83"/>
      <c r="H15"/>
      <c r="I15" s="83"/>
      <c r="L15" s="83"/>
      <c r="M15" s="83"/>
    </row>
    <row r="16" spans="1:14" outlineLevel="1">
      <c r="A16" s="66" t="s">
        <v>999</v>
      </c>
      <c r="E16" s="83"/>
      <c r="F16" s="83"/>
      <c r="H16"/>
      <c r="I16" s="83"/>
      <c r="L16" s="83"/>
      <c r="M16" s="83"/>
    </row>
    <row r="17" spans="1:14" outlineLevel="1">
      <c r="A17" s="66" t="s">
        <v>1000</v>
      </c>
      <c r="E17" s="83"/>
      <c r="F17" s="83"/>
      <c r="H17"/>
      <c r="I17" s="83"/>
      <c r="L17" s="83"/>
      <c r="M17" s="83"/>
    </row>
    <row r="18" spans="1:14">
      <c r="A18" s="85"/>
      <c r="B18" s="85" t="s">
        <v>1001</v>
      </c>
      <c r="C18" s="85" t="s">
        <v>760</v>
      </c>
      <c r="D18" s="85" t="s">
        <v>1002</v>
      </c>
      <c r="E18" s="85"/>
      <c r="F18" s="85" t="s">
        <v>1003</v>
      </c>
      <c r="G18" s="85" t="s">
        <v>1004</v>
      </c>
      <c r="H18"/>
      <c r="I18" s="115"/>
      <c r="J18" s="80"/>
      <c r="K18" s="80"/>
      <c r="L18" s="72"/>
      <c r="M18" s="80"/>
      <c r="N18" s="80"/>
    </row>
    <row r="19" spans="1:14">
      <c r="A19" s="66" t="s">
        <v>1005</v>
      </c>
      <c r="B19" s="66" t="s">
        <v>1006</v>
      </c>
      <c r="C19" s="66" t="s">
        <v>94</v>
      </c>
      <c r="D19" s="80"/>
      <c r="E19" s="80"/>
      <c r="F19" s="98"/>
      <c r="G19" s="98"/>
      <c r="H19"/>
      <c r="I19" s="83"/>
      <c r="L19" s="80"/>
      <c r="M19" s="98"/>
      <c r="N19" s="98"/>
    </row>
    <row r="20" spans="1:14">
      <c r="A20" s="80"/>
      <c r="B20" s="115"/>
      <c r="C20" s="80"/>
      <c r="D20" s="80"/>
      <c r="E20" s="80"/>
      <c r="F20" s="98"/>
      <c r="G20" s="98"/>
      <c r="H20"/>
      <c r="I20" s="115"/>
      <c r="J20" s="80"/>
      <c r="K20" s="80"/>
      <c r="L20" s="80"/>
      <c r="M20" s="98"/>
      <c r="N20" s="98"/>
    </row>
    <row r="21" spans="1:14">
      <c r="B21" s="66" t="s">
        <v>765</v>
      </c>
      <c r="C21" s="80"/>
      <c r="D21" s="80"/>
      <c r="E21" s="80"/>
      <c r="F21" s="98"/>
      <c r="G21" s="98"/>
      <c r="H21"/>
      <c r="I21" s="83"/>
      <c r="J21" s="80"/>
      <c r="K21" s="80"/>
      <c r="L21" s="80"/>
      <c r="M21" s="98"/>
      <c r="N21" s="98"/>
    </row>
    <row r="22" spans="1:14">
      <c r="A22" s="66" t="s">
        <v>1007</v>
      </c>
      <c r="B22" s="207" t="s">
        <v>1812</v>
      </c>
      <c r="C22" s="66" t="s">
        <v>94</v>
      </c>
      <c r="D22" s="66" t="s">
        <v>94</v>
      </c>
      <c r="E22" s="83"/>
      <c r="F22" s="92" t="str">
        <f>IF($C$37=0,"",IF(C22="[for completion]","",C22/$C$37))</f>
        <v/>
      </c>
      <c r="G22" s="92" t="str">
        <f>IF($D$37=0,"",IF(D22="[for completion]","",D22/$D$37))</f>
        <v/>
      </c>
      <c r="H22"/>
      <c r="I22" s="83"/>
      <c r="L22" s="83"/>
      <c r="M22" s="92"/>
      <c r="N22" s="92"/>
    </row>
    <row r="23" spans="1:14">
      <c r="A23" s="66" t="s">
        <v>1008</v>
      </c>
      <c r="B23" s="207" t="s">
        <v>1813</v>
      </c>
      <c r="C23" s="66" t="s">
        <v>94</v>
      </c>
      <c r="D23" s="66" t="s">
        <v>94</v>
      </c>
      <c r="E23" s="83"/>
      <c r="F23" s="92" t="str">
        <f t="shared" ref="F23:F36" si="0">IF($C$37=0,"",IF(C23="[for completion]","",C23/$C$37))</f>
        <v/>
      </c>
      <c r="G23" s="92" t="str">
        <f t="shared" ref="G23:G36" si="1">IF($D$37=0,"",IF(D23="[for completion]","",D23/$D$37))</f>
        <v/>
      </c>
      <c r="H23"/>
      <c r="I23" s="83"/>
      <c r="L23" s="83"/>
      <c r="M23" s="92"/>
      <c r="N23" s="92"/>
    </row>
    <row r="24" spans="1:14">
      <c r="A24" s="66" t="s">
        <v>1009</v>
      </c>
      <c r="B24" s="207" t="s">
        <v>1814</v>
      </c>
      <c r="C24" s="66" t="s">
        <v>94</v>
      </c>
      <c r="D24" s="66" t="s">
        <v>94</v>
      </c>
      <c r="F24" s="92" t="str">
        <f t="shared" si="0"/>
        <v/>
      </c>
      <c r="G24" s="92" t="str">
        <f t="shared" si="1"/>
        <v/>
      </c>
      <c r="H24"/>
      <c r="I24" s="83"/>
      <c r="M24" s="92"/>
      <c r="N24" s="92"/>
    </row>
    <row r="25" spans="1:14">
      <c r="A25" s="66" t="s">
        <v>1010</v>
      </c>
      <c r="B25" s="207" t="s">
        <v>1815</v>
      </c>
      <c r="C25" s="66" t="s">
        <v>94</v>
      </c>
      <c r="D25" s="66" t="s">
        <v>94</v>
      </c>
      <c r="E25" s="102"/>
      <c r="F25" s="92" t="str">
        <f t="shared" si="0"/>
        <v/>
      </c>
      <c r="G25" s="92" t="str">
        <f t="shared" si="1"/>
        <v/>
      </c>
      <c r="H25"/>
      <c r="I25" s="83"/>
      <c r="L25" s="102"/>
      <c r="M25" s="92"/>
      <c r="N25" s="92"/>
    </row>
    <row r="26" spans="1:14">
      <c r="A26" s="66" t="s">
        <v>1011</v>
      </c>
      <c r="B26" s="207" t="s">
        <v>1816</v>
      </c>
      <c r="C26" s="66" t="s">
        <v>94</v>
      </c>
      <c r="D26" s="66" t="s">
        <v>94</v>
      </c>
      <c r="E26" s="102"/>
      <c r="F26" s="92" t="str">
        <f t="shared" si="0"/>
        <v/>
      </c>
      <c r="G26" s="92" t="str">
        <f t="shared" si="1"/>
        <v/>
      </c>
      <c r="H26"/>
      <c r="I26" s="83"/>
      <c r="L26" s="102"/>
      <c r="M26" s="92"/>
      <c r="N26" s="92"/>
    </row>
    <row r="27" spans="1:14">
      <c r="A27" s="66" t="s">
        <v>1012</v>
      </c>
      <c r="B27" s="83"/>
      <c r="E27" s="102"/>
      <c r="F27" s="92" t="str">
        <f t="shared" si="0"/>
        <v/>
      </c>
      <c r="G27" s="92" t="str">
        <f t="shared" si="1"/>
        <v/>
      </c>
      <c r="H27"/>
      <c r="I27" s="83"/>
      <c r="L27" s="102"/>
      <c r="M27" s="92"/>
      <c r="N27" s="92"/>
    </row>
    <row r="28" spans="1:14">
      <c r="A28" s="66" t="s">
        <v>1013</v>
      </c>
      <c r="B28" s="83"/>
      <c r="E28" s="102"/>
      <c r="F28" s="92" t="str">
        <f t="shared" si="0"/>
        <v/>
      </c>
      <c r="G28" s="92" t="str">
        <f t="shared" si="1"/>
        <v/>
      </c>
      <c r="H28"/>
      <c r="I28" s="83"/>
      <c r="L28" s="102"/>
      <c r="M28" s="92"/>
      <c r="N28" s="92"/>
    </row>
    <row r="29" spans="1:14">
      <c r="A29" s="66" t="s">
        <v>1014</v>
      </c>
      <c r="B29" s="83"/>
      <c r="E29" s="102"/>
      <c r="F29" s="92" t="str">
        <f t="shared" si="0"/>
        <v/>
      </c>
      <c r="G29" s="92" t="str">
        <f t="shared" si="1"/>
        <v/>
      </c>
      <c r="H29"/>
      <c r="I29" s="83"/>
      <c r="L29" s="102"/>
      <c r="M29" s="92"/>
      <c r="N29" s="92"/>
    </row>
    <row r="30" spans="1:14">
      <c r="A30" s="66" t="s">
        <v>1015</v>
      </c>
      <c r="B30" s="83"/>
      <c r="E30" s="102"/>
      <c r="F30" s="92" t="str">
        <f t="shared" si="0"/>
        <v/>
      </c>
      <c r="G30" s="92" t="str">
        <f t="shared" si="1"/>
        <v/>
      </c>
      <c r="H30"/>
      <c r="I30" s="83"/>
      <c r="L30" s="102"/>
      <c r="M30" s="92"/>
      <c r="N30" s="92"/>
    </row>
    <row r="31" spans="1:14">
      <c r="A31" s="66" t="s">
        <v>1016</v>
      </c>
      <c r="B31" s="83"/>
      <c r="E31" s="102"/>
      <c r="F31" s="92" t="str">
        <f t="shared" si="0"/>
        <v/>
      </c>
      <c r="G31" s="92" t="str">
        <f t="shared" si="1"/>
        <v/>
      </c>
      <c r="H31"/>
      <c r="I31" s="83"/>
      <c r="L31" s="102"/>
      <c r="M31" s="92"/>
      <c r="N31" s="92"/>
    </row>
    <row r="32" spans="1:14">
      <c r="A32" s="66" t="s">
        <v>1017</v>
      </c>
      <c r="B32" s="83"/>
      <c r="E32" s="102"/>
      <c r="F32" s="92" t="str">
        <f t="shared" si="0"/>
        <v/>
      </c>
      <c r="G32" s="92" t="str">
        <f t="shared" si="1"/>
        <v/>
      </c>
      <c r="H32"/>
      <c r="I32" s="83"/>
      <c r="L32" s="102"/>
      <c r="M32" s="92"/>
      <c r="N32" s="92"/>
    </row>
    <row r="33" spans="1:14">
      <c r="A33" s="66" t="s">
        <v>1018</v>
      </c>
      <c r="B33" s="83"/>
      <c r="E33" s="102"/>
      <c r="F33" s="92" t="str">
        <f t="shared" si="0"/>
        <v/>
      </c>
      <c r="G33" s="92" t="str">
        <f t="shared" si="1"/>
        <v/>
      </c>
      <c r="H33"/>
      <c r="I33" s="83"/>
      <c r="L33" s="102"/>
      <c r="M33" s="92"/>
      <c r="N33" s="92"/>
    </row>
    <row r="34" spans="1:14">
      <c r="A34" s="66" t="s">
        <v>1019</v>
      </c>
      <c r="B34" s="83"/>
      <c r="E34" s="102"/>
      <c r="F34" s="92" t="str">
        <f t="shared" si="0"/>
        <v/>
      </c>
      <c r="G34" s="92" t="str">
        <f t="shared" si="1"/>
        <v/>
      </c>
      <c r="H34"/>
      <c r="I34" s="83"/>
      <c r="L34" s="102"/>
      <c r="M34" s="92"/>
      <c r="N34" s="92"/>
    </row>
    <row r="35" spans="1:14">
      <c r="A35" s="66" t="s">
        <v>1020</v>
      </c>
      <c r="B35" s="83"/>
      <c r="E35" s="102"/>
      <c r="F35" s="92" t="str">
        <f t="shared" si="0"/>
        <v/>
      </c>
      <c r="G35" s="92" t="str">
        <f t="shared" si="1"/>
        <v/>
      </c>
      <c r="H35"/>
      <c r="I35" s="83"/>
      <c r="L35" s="102"/>
      <c r="M35" s="92"/>
      <c r="N35" s="92"/>
    </row>
    <row r="36" spans="1:14">
      <c r="A36" s="66" t="s">
        <v>1021</v>
      </c>
      <c r="B36" s="83"/>
      <c r="E36" s="102"/>
      <c r="F36" s="92" t="str">
        <f t="shared" si="0"/>
        <v/>
      </c>
      <c r="G36" s="92" t="str">
        <f t="shared" si="1"/>
        <v/>
      </c>
      <c r="H36"/>
      <c r="I36" s="83"/>
      <c r="L36" s="102"/>
      <c r="M36" s="92"/>
      <c r="N36" s="92"/>
    </row>
    <row r="37" spans="1:14">
      <c r="A37" s="66" t="s">
        <v>1022</v>
      </c>
      <c r="B37" s="93" t="s">
        <v>160</v>
      </c>
      <c r="C37" s="83">
        <f>SUM(C22:C36)</f>
        <v>0</v>
      </c>
      <c r="D37" s="83">
        <f>SUM(D22:D36)</f>
        <v>0</v>
      </c>
      <c r="E37" s="102"/>
      <c r="F37" s="94">
        <f>SUM(F22:F36)</f>
        <v>0</v>
      </c>
      <c r="G37" s="94">
        <f>SUM(G22:G36)</f>
        <v>0</v>
      </c>
      <c r="H37"/>
      <c r="I37" s="93"/>
      <c r="J37" s="83"/>
      <c r="K37" s="83"/>
      <c r="L37" s="102"/>
      <c r="M37" s="94"/>
      <c r="N37" s="94"/>
    </row>
    <row r="38" spans="1:14">
      <c r="A38" s="85"/>
      <c r="B38" s="86" t="s">
        <v>1023</v>
      </c>
      <c r="C38" s="85" t="s">
        <v>124</v>
      </c>
      <c r="D38" s="85"/>
      <c r="E38" s="87"/>
      <c r="F38" s="85" t="s">
        <v>1003</v>
      </c>
      <c r="G38" s="85"/>
      <c r="H38"/>
      <c r="I38" s="115"/>
      <c r="J38" s="80"/>
      <c r="K38" s="80"/>
      <c r="L38" s="72"/>
      <c r="M38" s="80"/>
      <c r="N38" s="80"/>
    </row>
    <row r="39" spans="1:14">
      <c r="A39" s="66" t="s">
        <v>1024</v>
      </c>
      <c r="B39" s="83" t="s">
        <v>1025</v>
      </c>
      <c r="C39" s="66" t="s">
        <v>94</v>
      </c>
      <c r="E39" s="118"/>
      <c r="F39" s="92" t="str">
        <f>IF($C$42=0,"",IF(C39="[for completion]","",C39/$C$42))</f>
        <v/>
      </c>
      <c r="G39" s="91"/>
      <c r="H39"/>
      <c r="I39" s="83"/>
      <c r="L39" s="118"/>
      <c r="M39" s="92"/>
      <c r="N39" s="91"/>
    </row>
    <row r="40" spans="1:14">
      <c r="A40" s="66" t="s">
        <v>1026</v>
      </c>
      <c r="B40" s="83" t="s">
        <v>1027</v>
      </c>
      <c r="C40" s="66" t="s">
        <v>94</v>
      </c>
      <c r="E40" s="118"/>
      <c r="F40" s="92" t="str">
        <f>IF($C$42=0,"",IF(C40="[for completion]","",C40/$C$42))</f>
        <v/>
      </c>
      <c r="G40" s="91"/>
      <c r="H40"/>
      <c r="I40" s="83"/>
      <c r="L40" s="118"/>
      <c r="M40" s="92"/>
      <c r="N40" s="91"/>
    </row>
    <row r="41" spans="1:14">
      <c r="A41" s="66" t="s">
        <v>1028</v>
      </c>
      <c r="B41" s="83" t="s">
        <v>158</v>
      </c>
      <c r="C41" s="66" t="s">
        <v>94</v>
      </c>
      <c r="E41" s="102"/>
      <c r="F41" s="92" t="str">
        <f>IF($C$42=0,"",IF(C41="[for completion]","",C41/$C$42))</f>
        <v/>
      </c>
      <c r="G41" s="91"/>
      <c r="H41"/>
      <c r="I41" s="83"/>
      <c r="L41" s="102"/>
      <c r="M41" s="92"/>
      <c r="N41" s="91"/>
    </row>
    <row r="42" spans="1:14">
      <c r="A42" s="66" t="s">
        <v>1029</v>
      </c>
      <c r="B42" s="93" t="s">
        <v>160</v>
      </c>
      <c r="C42" s="83">
        <f>SUM(C39:C41)</f>
        <v>0</v>
      </c>
      <c r="D42" s="83"/>
      <c r="E42" s="102"/>
      <c r="F42" s="94">
        <f>SUM(F39:F41)</f>
        <v>0</v>
      </c>
      <c r="G42" s="91"/>
      <c r="H42"/>
      <c r="I42" s="83"/>
      <c r="L42" s="102"/>
      <c r="M42" s="92"/>
      <c r="N42" s="91"/>
    </row>
    <row r="43" spans="1:14" outlineLevel="1">
      <c r="A43" s="66" t="s">
        <v>1030</v>
      </c>
      <c r="B43" s="93"/>
      <c r="C43" s="83"/>
      <c r="D43" s="83"/>
      <c r="E43" s="102"/>
      <c r="F43" s="94"/>
      <c r="G43" s="91"/>
      <c r="H43"/>
      <c r="I43" s="83"/>
      <c r="L43" s="102"/>
      <c r="M43" s="92"/>
      <c r="N43" s="91"/>
    </row>
    <row r="44" spans="1:14" outlineLevel="1">
      <c r="A44" s="66" t="s">
        <v>1031</v>
      </c>
      <c r="B44" s="93"/>
      <c r="C44" s="83"/>
      <c r="D44" s="83"/>
      <c r="E44" s="102"/>
      <c r="F44" s="94"/>
      <c r="G44" s="91"/>
      <c r="H44"/>
      <c r="I44" s="83"/>
      <c r="L44" s="102"/>
      <c r="M44" s="92"/>
      <c r="N44" s="91"/>
    </row>
    <row r="45" spans="1:14" outlineLevel="1">
      <c r="A45" s="66" t="s">
        <v>1032</v>
      </c>
      <c r="B45" s="83"/>
      <c r="E45" s="102"/>
      <c r="F45" s="92"/>
      <c r="G45" s="91"/>
      <c r="H45"/>
      <c r="I45" s="83"/>
      <c r="L45" s="102"/>
      <c r="M45" s="92"/>
      <c r="N45" s="91"/>
    </row>
    <row r="46" spans="1:14" outlineLevel="1">
      <c r="A46" s="66" t="s">
        <v>1033</v>
      </c>
      <c r="B46" s="83"/>
      <c r="E46" s="102"/>
      <c r="F46" s="92"/>
      <c r="G46" s="91"/>
      <c r="H46"/>
      <c r="I46" s="83"/>
      <c r="L46" s="102"/>
      <c r="M46" s="92"/>
      <c r="N46" s="91"/>
    </row>
    <row r="47" spans="1:14" outlineLevel="1">
      <c r="A47" s="66" t="s">
        <v>1034</v>
      </c>
      <c r="B47" s="83"/>
      <c r="E47" s="102"/>
      <c r="F47" s="92"/>
      <c r="G47" s="91"/>
      <c r="H47"/>
      <c r="I47" s="83"/>
      <c r="L47" s="102"/>
      <c r="M47" s="92"/>
      <c r="N47" s="91"/>
    </row>
    <row r="48" spans="1:14" ht="15" customHeight="1">
      <c r="A48" s="85"/>
      <c r="B48" s="86" t="s">
        <v>597</v>
      </c>
      <c r="C48" s="85" t="s">
        <v>1003</v>
      </c>
      <c r="D48" s="85"/>
      <c r="E48" s="87"/>
      <c r="F48" s="88"/>
      <c r="G48" s="88"/>
      <c r="H48"/>
      <c r="I48" s="115"/>
      <c r="J48" s="80"/>
      <c r="K48" s="80"/>
      <c r="L48" s="72"/>
      <c r="M48" s="98"/>
      <c r="N48" s="98"/>
    </row>
    <row r="49" spans="1:14">
      <c r="A49" s="66" t="s">
        <v>1035</v>
      </c>
      <c r="B49" s="114" t="s">
        <v>599</v>
      </c>
      <c r="C49" s="66">
        <f>SUM(C50:C77)</f>
        <v>0</v>
      </c>
      <c r="G49" s="66"/>
      <c r="H49"/>
      <c r="I49" s="72"/>
      <c r="N49" s="66"/>
    </row>
    <row r="50" spans="1:14">
      <c r="A50" s="66" t="s">
        <v>1036</v>
      </c>
      <c r="B50" s="66" t="s">
        <v>601</v>
      </c>
      <c r="C50" s="66" t="s">
        <v>94</v>
      </c>
      <c r="G50" s="66"/>
      <c r="H50"/>
      <c r="N50" s="66"/>
    </row>
    <row r="51" spans="1:14">
      <c r="A51" s="66" t="s">
        <v>1037</v>
      </c>
      <c r="B51" s="66" t="s">
        <v>603</v>
      </c>
      <c r="C51" s="66" t="s">
        <v>94</v>
      </c>
      <c r="G51" s="66"/>
      <c r="H51"/>
      <c r="N51" s="66"/>
    </row>
    <row r="52" spans="1:14">
      <c r="A52" s="66" t="s">
        <v>1038</v>
      </c>
      <c r="B52" s="66" t="s">
        <v>605</v>
      </c>
      <c r="C52" s="66" t="s">
        <v>94</v>
      </c>
      <c r="G52" s="66"/>
      <c r="H52"/>
      <c r="N52" s="66"/>
    </row>
    <row r="53" spans="1:14">
      <c r="A53" s="66" t="s">
        <v>1039</v>
      </c>
      <c r="B53" s="66" t="s">
        <v>607</v>
      </c>
      <c r="C53" s="66" t="s">
        <v>94</v>
      </c>
      <c r="G53" s="66"/>
      <c r="H53"/>
      <c r="N53" s="66"/>
    </row>
    <row r="54" spans="1:14">
      <c r="A54" s="66" t="s">
        <v>1040</v>
      </c>
      <c r="B54" s="66" t="s">
        <v>609</v>
      </c>
      <c r="C54" s="66" t="s">
        <v>94</v>
      </c>
      <c r="G54" s="66"/>
      <c r="H54"/>
      <c r="N54" s="66"/>
    </row>
    <row r="55" spans="1:14">
      <c r="A55" s="66" t="s">
        <v>1041</v>
      </c>
      <c r="B55" s="66" t="s">
        <v>611</v>
      </c>
      <c r="C55" s="66" t="s">
        <v>94</v>
      </c>
      <c r="G55" s="66"/>
      <c r="H55"/>
      <c r="N55" s="66"/>
    </row>
    <row r="56" spans="1:14">
      <c r="A56" s="66" t="s">
        <v>1042</v>
      </c>
      <c r="B56" s="66" t="s">
        <v>613</v>
      </c>
      <c r="C56" s="66" t="s">
        <v>94</v>
      </c>
      <c r="G56" s="66"/>
      <c r="H56"/>
      <c r="N56" s="66"/>
    </row>
    <row r="57" spans="1:14">
      <c r="A57" s="66" t="s">
        <v>1043</v>
      </c>
      <c r="B57" s="66" t="s">
        <v>615</v>
      </c>
      <c r="C57" s="66" t="s">
        <v>94</v>
      </c>
      <c r="G57" s="66"/>
      <c r="H57"/>
      <c r="N57" s="66"/>
    </row>
    <row r="58" spans="1:14">
      <c r="A58" s="66" t="s">
        <v>1044</v>
      </c>
      <c r="B58" s="66" t="s">
        <v>617</v>
      </c>
      <c r="C58" s="66" t="s">
        <v>94</v>
      </c>
      <c r="G58" s="66"/>
      <c r="H58"/>
      <c r="N58" s="66"/>
    </row>
    <row r="59" spans="1:14">
      <c r="A59" s="66" t="s">
        <v>1045</v>
      </c>
      <c r="B59" s="66" t="s">
        <v>619</v>
      </c>
      <c r="C59" s="66" t="s">
        <v>94</v>
      </c>
      <c r="G59" s="66"/>
      <c r="H59"/>
      <c r="N59" s="66"/>
    </row>
    <row r="60" spans="1:14">
      <c r="A60" s="66" t="s">
        <v>1046</v>
      </c>
      <c r="B60" s="66" t="s">
        <v>621</v>
      </c>
      <c r="C60" s="66" t="s">
        <v>94</v>
      </c>
      <c r="G60" s="66"/>
      <c r="H60"/>
      <c r="N60" s="66"/>
    </row>
    <row r="61" spans="1:14">
      <c r="A61" s="66" t="s">
        <v>1047</v>
      </c>
      <c r="B61" s="66" t="s">
        <v>623</v>
      </c>
      <c r="C61" s="66" t="s">
        <v>94</v>
      </c>
      <c r="G61" s="66"/>
      <c r="H61"/>
      <c r="N61" s="66"/>
    </row>
    <row r="62" spans="1:14">
      <c r="A62" s="66" t="s">
        <v>1048</v>
      </c>
      <c r="B62" s="66" t="s">
        <v>625</v>
      </c>
      <c r="C62" s="66" t="s">
        <v>94</v>
      </c>
      <c r="G62" s="66"/>
      <c r="H62"/>
      <c r="N62" s="66"/>
    </row>
    <row r="63" spans="1:14">
      <c r="A63" s="66" t="s">
        <v>1049</v>
      </c>
      <c r="B63" s="66" t="s">
        <v>627</v>
      </c>
      <c r="C63" s="66" t="s">
        <v>94</v>
      </c>
      <c r="G63" s="66"/>
      <c r="H63"/>
      <c r="N63" s="66"/>
    </row>
    <row r="64" spans="1:14">
      <c r="A64" s="66" t="s">
        <v>1050</v>
      </c>
      <c r="B64" s="66" t="s">
        <v>629</v>
      </c>
      <c r="C64" s="66" t="s">
        <v>94</v>
      </c>
      <c r="G64" s="66"/>
      <c r="H64"/>
      <c r="N64" s="66"/>
    </row>
    <row r="65" spans="1:14">
      <c r="A65" s="66" t="s">
        <v>1051</v>
      </c>
      <c r="B65" s="66" t="s">
        <v>3</v>
      </c>
      <c r="C65" s="66" t="s">
        <v>94</v>
      </c>
      <c r="G65" s="66"/>
      <c r="H65"/>
      <c r="N65" s="66"/>
    </row>
    <row r="66" spans="1:14">
      <c r="A66" s="66" t="s">
        <v>1052</v>
      </c>
      <c r="B66" s="66" t="s">
        <v>632</v>
      </c>
      <c r="C66" s="66" t="s">
        <v>94</v>
      </c>
      <c r="G66" s="66"/>
      <c r="H66"/>
      <c r="N66" s="66"/>
    </row>
    <row r="67" spans="1:14">
      <c r="A67" s="66" t="s">
        <v>1053</v>
      </c>
      <c r="B67" s="66" t="s">
        <v>634</v>
      </c>
      <c r="C67" s="66" t="s">
        <v>94</v>
      </c>
      <c r="G67" s="66"/>
      <c r="H67"/>
      <c r="N67" s="66"/>
    </row>
    <row r="68" spans="1:14">
      <c r="A68" s="66" t="s">
        <v>1054</v>
      </c>
      <c r="B68" s="66" t="s">
        <v>636</v>
      </c>
      <c r="C68" s="66" t="s">
        <v>94</v>
      </c>
      <c r="G68" s="66"/>
      <c r="H68"/>
      <c r="N68" s="66"/>
    </row>
    <row r="69" spans="1:14">
      <c r="A69" s="66" t="s">
        <v>1055</v>
      </c>
      <c r="B69" s="66" t="s">
        <v>638</v>
      </c>
      <c r="C69" s="66" t="s">
        <v>94</v>
      </c>
      <c r="G69" s="66"/>
      <c r="H69"/>
      <c r="N69" s="66"/>
    </row>
    <row r="70" spans="1:14">
      <c r="A70" s="66" t="s">
        <v>1056</v>
      </c>
      <c r="B70" s="66" t="s">
        <v>640</v>
      </c>
      <c r="C70" s="66" t="s">
        <v>94</v>
      </c>
      <c r="G70" s="66"/>
      <c r="H70"/>
      <c r="N70" s="66"/>
    </row>
    <row r="71" spans="1:14">
      <c r="A71" s="66" t="s">
        <v>1057</v>
      </c>
      <c r="B71" s="66" t="s">
        <v>642</v>
      </c>
      <c r="C71" s="66" t="s">
        <v>94</v>
      </c>
      <c r="G71" s="66"/>
      <c r="H71"/>
      <c r="N71" s="66"/>
    </row>
    <row r="72" spans="1:14">
      <c r="A72" s="66" t="s">
        <v>1058</v>
      </c>
      <c r="B72" s="66" t="s">
        <v>644</v>
      </c>
      <c r="C72" s="66" t="s">
        <v>94</v>
      </c>
      <c r="G72" s="66"/>
      <c r="H72"/>
      <c r="N72" s="66"/>
    </row>
    <row r="73" spans="1:14">
      <c r="A73" s="66" t="s">
        <v>1059</v>
      </c>
      <c r="B73" s="66" t="s">
        <v>646</v>
      </c>
      <c r="C73" s="66" t="s">
        <v>94</v>
      </c>
      <c r="G73" s="66"/>
      <c r="H73"/>
      <c r="N73" s="66"/>
    </row>
    <row r="74" spans="1:14">
      <c r="A74" s="66" t="s">
        <v>1060</v>
      </c>
      <c r="B74" s="66" t="s">
        <v>648</v>
      </c>
      <c r="C74" s="66" t="s">
        <v>94</v>
      </c>
      <c r="G74" s="66"/>
      <c r="H74"/>
      <c r="N74" s="66"/>
    </row>
    <row r="75" spans="1:14">
      <c r="A75" s="66" t="s">
        <v>1061</v>
      </c>
      <c r="B75" s="66" t="s">
        <v>650</v>
      </c>
      <c r="C75" s="66" t="s">
        <v>94</v>
      </c>
      <c r="G75" s="66"/>
      <c r="H75"/>
      <c r="N75" s="66"/>
    </row>
    <row r="76" spans="1:14">
      <c r="A76" s="66" t="s">
        <v>1062</v>
      </c>
      <c r="B76" s="66" t="s">
        <v>6</v>
      </c>
      <c r="C76" s="66" t="s">
        <v>94</v>
      </c>
      <c r="G76" s="66"/>
      <c r="H76"/>
      <c r="N76" s="66"/>
    </row>
    <row r="77" spans="1:14">
      <c r="A77" s="66" t="s">
        <v>1063</v>
      </c>
      <c r="B77" s="66" t="s">
        <v>653</v>
      </c>
      <c r="C77" s="66" t="s">
        <v>94</v>
      </c>
      <c r="G77" s="66"/>
      <c r="H77"/>
      <c r="N77" s="66"/>
    </row>
    <row r="78" spans="1:14">
      <c r="A78" s="66" t="s">
        <v>1064</v>
      </c>
      <c r="B78" s="114" t="s">
        <v>340</v>
      </c>
      <c r="C78" s="66">
        <f>SUM(C79:C81)</f>
        <v>0</v>
      </c>
      <c r="G78" s="66"/>
      <c r="H78"/>
      <c r="I78" s="72"/>
      <c r="N78" s="66"/>
    </row>
    <row r="79" spans="1:14">
      <c r="A79" s="66" t="s">
        <v>1065</v>
      </c>
      <c r="B79" s="66" t="s">
        <v>656</v>
      </c>
      <c r="C79" s="66" t="s">
        <v>94</v>
      </c>
      <c r="G79" s="66"/>
      <c r="H79"/>
      <c r="N79" s="66"/>
    </row>
    <row r="80" spans="1:14">
      <c r="A80" s="66" t="s">
        <v>1066</v>
      </c>
      <c r="B80" s="66" t="s">
        <v>658</v>
      </c>
      <c r="C80" s="66" t="s">
        <v>94</v>
      </c>
      <c r="G80" s="66"/>
      <c r="H80"/>
      <c r="N80" s="66"/>
    </row>
    <row r="81" spans="1:14">
      <c r="A81" s="66" t="s">
        <v>1067</v>
      </c>
      <c r="B81" s="66" t="s">
        <v>2</v>
      </c>
      <c r="C81" s="66" t="s">
        <v>94</v>
      </c>
      <c r="G81" s="66"/>
      <c r="H81"/>
      <c r="N81" s="66"/>
    </row>
    <row r="82" spans="1:14">
      <c r="A82" s="66" t="s">
        <v>1068</v>
      </c>
      <c r="B82" s="114" t="s">
        <v>158</v>
      </c>
      <c r="C82" s="66">
        <f>SUM(C83:C92)</f>
        <v>0</v>
      </c>
      <c r="G82" s="66"/>
      <c r="H82"/>
      <c r="I82" s="72"/>
      <c r="N82" s="66"/>
    </row>
    <row r="83" spans="1:14">
      <c r="A83" s="66" t="s">
        <v>1069</v>
      </c>
      <c r="B83" s="83" t="s">
        <v>342</v>
      </c>
      <c r="C83" s="66" t="s">
        <v>94</v>
      </c>
      <c r="G83" s="66"/>
      <c r="H83"/>
      <c r="I83" s="83"/>
      <c r="N83" s="66"/>
    </row>
    <row r="84" spans="1:14">
      <c r="A84" s="66" t="s">
        <v>1070</v>
      </c>
      <c r="B84" s="83" t="s">
        <v>344</v>
      </c>
      <c r="C84" s="66" t="s">
        <v>94</v>
      </c>
      <c r="G84" s="66"/>
      <c r="H84"/>
      <c r="I84" s="83"/>
      <c r="N84" s="66"/>
    </row>
    <row r="85" spans="1:14">
      <c r="A85" s="66" t="s">
        <v>1071</v>
      </c>
      <c r="B85" s="83" t="s">
        <v>346</v>
      </c>
      <c r="C85" s="66" t="s">
        <v>94</v>
      </c>
      <c r="G85" s="66"/>
      <c r="H85"/>
      <c r="I85" s="83"/>
      <c r="N85" s="66"/>
    </row>
    <row r="86" spans="1:14">
      <c r="A86" s="66" t="s">
        <v>1072</v>
      </c>
      <c r="B86" s="83" t="s">
        <v>12</v>
      </c>
      <c r="C86" s="66" t="s">
        <v>94</v>
      </c>
      <c r="G86" s="66"/>
      <c r="H86"/>
      <c r="I86" s="83"/>
      <c r="N86" s="66"/>
    </row>
    <row r="87" spans="1:14">
      <c r="A87" s="66" t="s">
        <v>1073</v>
      </c>
      <c r="B87" s="83" t="s">
        <v>349</v>
      </c>
      <c r="C87" s="66" t="s">
        <v>94</v>
      </c>
      <c r="G87" s="66"/>
      <c r="H87"/>
      <c r="I87" s="83"/>
      <c r="N87" s="66"/>
    </row>
    <row r="88" spans="1:14">
      <c r="A88" s="66" t="s">
        <v>1074</v>
      </c>
      <c r="B88" s="83" t="s">
        <v>351</v>
      </c>
      <c r="C88" s="66" t="s">
        <v>94</v>
      </c>
      <c r="G88" s="66"/>
      <c r="H88"/>
      <c r="I88" s="83"/>
      <c r="N88" s="66"/>
    </row>
    <row r="89" spans="1:14">
      <c r="A89" s="66" t="s">
        <v>1075</v>
      </c>
      <c r="B89" s="83" t="s">
        <v>353</v>
      </c>
      <c r="C89" s="66" t="s">
        <v>94</v>
      </c>
      <c r="G89" s="66"/>
      <c r="H89"/>
      <c r="I89" s="83"/>
      <c r="N89" s="66"/>
    </row>
    <row r="90" spans="1:14">
      <c r="A90" s="66" t="s">
        <v>1076</v>
      </c>
      <c r="B90" s="83" t="s">
        <v>355</v>
      </c>
      <c r="C90" s="66" t="s">
        <v>94</v>
      </c>
      <c r="G90" s="66"/>
      <c r="H90"/>
      <c r="I90" s="83"/>
      <c r="N90" s="66"/>
    </row>
    <row r="91" spans="1:14">
      <c r="A91" s="66" t="s">
        <v>1077</v>
      </c>
      <c r="B91" s="83" t="s">
        <v>357</v>
      </c>
      <c r="C91" s="66" t="s">
        <v>94</v>
      </c>
      <c r="G91" s="66"/>
      <c r="H91"/>
      <c r="I91" s="83"/>
      <c r="N91" s="66"/>
    </row>
    <row r="92" spans="1:14">
      <c r="A92" s="66" t="s">
        <v>1078</v>
      </c>
      <c r="B92" s="83" t="s">
        <v>158</v>
      </c>
      <c r="C92" s="66" t="s">
        <v>94</v>
      </c>
      <c r="G92" s="66"/>
      <c r="H92"/>
      <c r="I92" s="83"/>
      <c r="N92" s="66"/>
    </row>
    <row r="93" spans="1:14" outlineLevel="1">
      <c r="A93" s="66" t="s">
        <v>1079</v>
      </c>
      <c r="B93" s="95" t="s">
        <v>162</v>
      </c>
      <c r="G93" s="66"/>
      <c r="H93"/>
      <c r="I93" s="83"/>
      <c r="N93" s="66"/>
    </row>
    <row r="94" spans="1:14" outlineLevel="1">
      <c r="A94" s="66" t="s">
        <v>1080</v>
      </c>
      <c r="B94" s="95" t="s">
        <v>162</v>
      </c>
      <c r="G94" s="66"/>
      <c r="H94"/>
      <c r="I94" s="83"/>
      <c r="N94" s="66"/>
    </row>
    <row r="95" spans="1:14" outlineLevel="1">
      <c r="A95" s="66" t="s">
        <v>1081</v>
      </c>
      <c r="B95" s="95" t="s">
        <v>162</v>
      </c>
      <c r="G95" s="66"/>
      <c r="H95"/>
      <c r="I95" s="83"/>
      <c r="N95" s="66"/>
    </row>
    <row r="96" spans="1:14" outlineLevel="1">
      <c r="A96" s="66" t="s">
        <v>1082</v>
      </c>
      <c r="B96" s="95" t="s">
        <v>162</v>
      </c>
      <c r="G96" s="66"/>
      <c r="H96"/>
      <c r="I96" s="83"/>
      <c r="N96" s="66"/>
    </row>
    <row r="97" spans="1:14" outlineLevel="1">
      <c r="A97" s="66" t="s">
        <v>1083</v>
      </c>
      <c r="B97" s="95" t="s">
        <v>162</v>
      </c>
      <c r="G97" s="66"/>
      <c r="H97"/>
      <c r="I97" s="83"/>
      <c r="N97" s="66"/>
    </row>
    <row r="98" spans="1:14" outlineLevel="1">
      <c r="A98" s="66" t="s">
        <v>1084</v>
      </c>
      <c r="B98" s="95" t="s">
        <v>162</v>
      </c>
      <c r="G98" s="66"/>
      <c r="H98"/>
      <c r="I98" s="83"/>
      <c r="N98" s="66"/>
    </row>
    <row r="99" spans="1:14" outlineLevel="1">
      <c r="A99" s="66" t="s">
        <v>1085</v>
      </c>
      <c r="B99" s="95" t="s">
        <v>162</v>
      </c>
      <c r="G99" s="66"/>
      <c r="H99"/>
      <c r="I99" s="83"/>
      <c r="N99" s="66"/>
    </row>
    <row r="100" spans="1:14" outlineLevel="1">
      <c r="A100" s="66" t="s">
        <v>1086</v>
      </c>
      <c r="B100" s="95" t="s">
        <v>162</v>
      </c>
      <c r="G100" s="66"/>
      <c r="H100"/>
      <c r="I100" s="83"/>
      <c r="N100" s="66"/>
    </row>
    <row r="101" spans="1:14" outlineLevel="1">
      <c r="A101" s="66" t="s">
        <v>1087</v>
      </c>
      <c r="B101" s="95" t="s">
        <v>162</v>
      </c>
      <c r="G101" s="66"/>
      <c r="H101"/>
      <c r="I101" s="83"/>
      <c r="N101" s="66"/>
    </row>
    <row r="102" spans="1:14" outlineLevel="1">
      <c r="A102" s="66" t="s">
        <v>1088</v>
      </c>
      <c r="B102" s="95" t="s">
        <v>162</v>
      </c>
      <c r="G102" s="66"/>
      <c r="H102"/>
      <c r="I102" s="83"/>
      <c r="N102" s="66"/>
    </row>
    <row r="103" spans="1:14" ht="15" customHeight="1">
      <c r="A103" s="85"/>
      <c r="B103" s="86" t="s">
        <v>680</v>
      </c>
      <c r="C103" s="85" t="s">
        <v>1003</v>
      </c>
      <c r="D103" s="85"/>
      <c r="E103" s="87"/>
      <c r="F103" s="85"/>
      <c r="G103" s="88"/>
      <c r="H103"/>
      <c r="I103" s="115"/>
      <c r="J103" s="80"/>
      <c r="K103" s="80"/>
      <c r="L103" s="72"/>
      <c r="M103" s="80"/>
      <c r="N103" s="98"/>
    </row>
    <row r="104" spans="1:14">
      <c r="A104" s="66" t="s">
        <v>1089</v>
      </c>
      <c r="B104" s="207" t="s">
        <v>1777</v>
      </c>
      <c r="C104" s="66" t="s">
        <v>94</v>
      </c>
      <c r="G104" s="66"/>
      <c r="H104"/>
      <c r="I104" s="83"/>
      <c r="N104" s="66"/>
    </row>
    <row r="105" spans="1:14">
      <c r="A105" s="66" t="s">
        <v>1090</v>
      </c>
      <c r="B105" s="207" t="s">
        <v>1778</v>
      </c>
      <c r="C105" s="66" t="s">
        <v>94</v>
      </c>
      <c r="G105" s="66"/>
      <c r="H105"/>
      <c r="I105" s="83"/>
      <c r="N105" s="66"/>
    </row>
    <row r="106" spans="1:14">
      <c r="A106" s="66" t="s">
        <v>1091</v>
      </c>
      <c r="B106" s="207" t="s">
        <v>1779</v>
      </c>
      <c r="C106" s="66" t="s">
        <v>94</v>
      </c>
      <c r="G106" s="66"/>
      <c r="H106"/>
      <c r="I106" s="83"/>
      <c r="N106" s="66"/>
    </row>
    <row r="107" spans="1:14">
      <c r="A107" s="66" t="s">
        <v>1092</v>
      </c>
      <c r="B107" s="207" t="s">
        <v>1780</v>
      </c>
      <c r="C107" s="66" t="s">
        <v>94</v>
      </c>
      <c r="G107" s="66"/>
      <c r="H107"/>
      <c r="I107" s="83"/>
      <c r="N107" s="66"/>
    </row>
    <row r="108" spans="1:14">
      <c r="A108" s="66" t="s">
        <v>1093</v>
      </c>
      <c r="B108" s="207" t="s">
        <v>1781</v>
      </c>
      <c r="C108" s="66" t="s">
        <v>94</v>
      </c>
      <c r="G108" s="66"/>
      <c r="H108"/>
      <c r="I108" s="83"/>
      <c r="N108" s="66"/>
    </row>
    <row r="109" spans="1:14">
      <c r="A109" s="66" t="s">
        <v>1094</v>
      </c>
      <c r="B109" s="207" t="s">
        <v>1782</v>
      </c>
      <c r="C109" s="66" t="s">
        <v>94</v>
      </c>
      <c r="G109" s="66"/>
      <c r="H109"/>
      <c r="I109" s="83"/>
      <c r="N109" s="66"/>
    </row>
    <row r="110" spans="1:14">
      <c r="A110" s="66" t="s">
        <v>1095</v>
      </c>
      <c r="B110" s="207" t="s">
        <v>1783</v>
      </c>
      <c r="C110" s="66" t="s">
        <v>94</v>
      </c>
      <c r="G110" s="66"/>
      <c r="H110"/>
      <c r="I110" s="83"/>
      <c r="N110" s="66"/>
    </row>
    <row r="111" spans="1:14">
      <c r="A111" s="66" t="s">
        <v>1096</v>
      </c>
      <c r="B111" s="207" t="s">
        <v>1784</v>
      </c>
      <c r="C111" s="66" t="s">
        <v>94</v>
      </c>
      <c r="G111" s="66"/>
      <c r="H111"/>
      <c r="I111" s="83"/>
      <c r="N111" s="66"/>
    </row>
    <row r="112" spans="1:14">
      <c r="A112" s="66" t="s">
        <v>1097</v>
      </c>
      <c r="B112" s="207" t="s">
        <v>1785</v>
      </c>
      <c r="C112" s="66" t="s">
        <v>94</v>
      </c>
      <c r="G112" s="66"/>
      <c r="H112"/>
      <c r="I112" s="83"/>
      <c r="N112" s="66"/>
    </row>
    <row r="113" spans="1:14">
      <c r="A113" s="66" t="s">
        <v>1098</v>
      </c>
      <c r="B113" s="207" t="s">
        <v>1786</v>
      </c>
      <c r="C113" s="66" t="s">
        <v>94</v>
      </c>
      <c r="G113" s="66"/>
      <c r="H113"/>
      <c r="I113" s="83"/>
      <c r="N113" s="66"/>
    </row>
    <row r="114" spans="1:14">
      <c r="A114" s="66" t="s">
        <v>1099</v>
      </c>
      <c r="B114" s="207" t="s">
        <v>1787</v>
      </c>
      <c r="C114" s="66" t="s">
        <v>94</v>
      </c>
      <c r="G114" s="66"/>
      <c r="H114"/>
      <c r="I114" s="83"/>
      <c r="N114" s="66"/>
    </row>
    <row r="115" spans="1:14">
      <c r="A115" s="66" t="s">
        <v>1100</v>
      </c>
      <c r="B115" s="207" t="s">
        <v>1788</v>
      </c>
      <c r="C115" s="66" t="s">
        <v>94</v>
      </c>
      <c r="G115" s="66"/>
      <c r="H115"/>
      <c r="I115" s="83"/>
      <c r="N115" s="66"/>
    </row>
    <row r="116" spans="1:14">
      <c r="A116" s="66" t="s">
        <v>1101</v>
      </c>
      <c r="B116" s="207" t="s">
        <v>1789</v>
      </c>
      <c r="C116" s="66" t="s">
        <v>94</v>
      </c>
      <c r="G116" s="66"/>
      <c r="H116"/>
      <c r="I116" s="83"/>
      <c r="N116" s="66"/>
    </row>
    <row r="117" spans="1:14">
      <c r="A117" s="66" t="s">
        <v>1102</v>
      </c>
      <c r="B117" s="207" t="s">
        <v>1790</v>
      </c>
      <c r="C117" s="66" t="s">
        <v>94</v>
      </c>
      <c r="G117" s="66"/>
      <c r="H117"/>
      <c r="I117" s="83"/>
      <c r="N117" s="66"/>
    </row>
    <row r="118" spans="1:14">
      <c r="A118" s="66" t="s">
        <v>1103</v>
      </c>
      <c r="B118" s="207" t="s">
        <v>1791</v>
      </c>
      <c r="C118" s="66" t="s">
        <v>94</v>
      </c>
      <c r="G118" s="66"/>
      <c r="H118"/>
      <c r="I118" s="83"/>
      <c r="N118" s="66"/>
    </row>
    <row r="119" spans="1:14">
      <c r="A119" s="66" t="s">
        <v>1104</v>
      </c>
      <c r="B119" s="207" t="s">
        <v>1792</v>
      </c>
      <c r="C119" s="66" t="s">
        <v>94</v>
      </c>
      <c r="G119" s="66"/>
      <c r="H119"/>
      <c r="I119" s="83"/>
      <c r="N119" s="66"/>
    </row>
    <row r="120" spans="1:14">
      <c r="A120" s="66" t="s">
        <v>1105</v>
      </c>
      <c r="B120" s="207" t="s">
        <v>1793</v>
      </c>
      <c r="C120" s="66" t="s">
        <v>94</v>
      </c>
      <c r="G120" s="66"/>
      <c r="H120"/>
      <c r="I120" s="83"/>
      <c r="N120" s="66"/>
    </row>
    <row r="121" spans="1:14">
      <c r="A121" s="66" t="s">
        <v>1106</v>
      </c>
      <c r="B121" s="207" t="s">
        <v>1794</v>
      </c>
      <c r="C121" s="66" t="s">
        <v>94</v>
      </c>
      <c r="G121" s="66"/>
      <c r="H121"/>
      <c r="I121" s="83"/>
      <c r="N121" s="66"/>
    </row>
    <row r="122" spans="1:14">
      <c r="A122" s="66" t="s">
        <v>1107</v>
      </c>
      <c r="B122" s="207" t="s">
        <v>1795</v>
      </c>
      <c r="C122" s="66" t="s">
        <v>94</v>
      </c>
      <c r="G122" s="66"/>
      <c r="H122"/>
      <c r="I122" s="83"/>
      <c r="N122" s="66"/>
    </row>
    <row r="123" spans="1:14">
      <c r="A123" s="66" t="s">
        <v>1108</v>
      </c>
      <c r="B123" s="207" t="s">
        <v>1796</v>
      </c>
      <c r="C123" s="66" t="s">
        <v>94</v>
      </c>
      <c r="G123" s="66"/>
      <c r="H123"/>
      <c r="I123" s="83"/>
      <c r="N123" s="66"/>
    </row>
    <row r="124" spans="1:14">
      <c r="A124" s="66" t="s">
        <v>1109</v>
      </c>
      <c r="B124" s="174"/>
      <c r="C124" s="153"/>
      <c r="G124" s="66"/>
      <c r="H124"/>
      <c r="I124" s="83"/>
      <c r="N124" s="66"/>
    </row>
    <row r="125" spans="1:14">
      <c r="A125" s="66" t="s">
        <v>1110</v>
      </c>
      <c r="B125" s="174"/>
      <c r="C125" s="153"/>
      <c r="G125" s="66"/>
      <c r="H125"/>
      <c r="I125" s="83"/>
      <c r="N125" s="66"/>
    </row>
    <row r="126" spans="1:14">
      <c r="A126" s="66" t="s">
        <v>1111</v>
      </c>
      <c r="B126" s="83"/>
      <c r="G126" s="66"/>
      <c r="H126"/>
      <c r="I126" s="83"/>
      <c r="N126" s="66"/>
    </row>
    <row r="127" spans="1:14">
      <c r="A127" s="66" t="s">
        <v>1112</v>
      </c>
      <c r="B127" s="83"/>
      <c r="G127" s="66"/>
      <c r="H127"/>
      <c r="I127" s="83"/>
      <c r="N127" s="66"/>
    </row>
    <row r="128" spans="1:14">
      <c r="A128" s="66" t="s">
        <v>1113</v>
      </c>
      <c r="B128" s="83"/>
      <c r="G128" s="66"/>
      <c r="H128"/>
      <c r="I128" s="83"/>
      <c r="N128" s="66"/>
    </row>
    <row r="129" spans="1:14">
      <c r="A129" s="85"/>
      <c r="B129" s="86" t="s">
        <v>713</v>
      </c>
      <c r="C129" s="85" t="s">
        <v>1003</v>
      </c>
      <c r="D129" s="85"/>
      <c r="E129" s="85"/>
      <c r="F129" s="88"/>
      <c r="G129" s="88"/>
      <c r="H129"/>
      <c r="I129" s="115"/>
      <c r="J129" s="80"/>
      <c r="K129" s="80"/>
      <c r="L129" s="80"/>
      <c r="M129" s="98"/>
      <c r="N129" s="98"/>
    </row>
    <row r="130" spans="1:14">
      <c r="A130" s="66" t="s">
        <v>1114</v>
      </c>
      <c r="B130" s="66" t="s">
        <v>715</v>
      </c>
      <c r="C130" s="66" t="s">
        <v>94</v>
      </c>
      <c r="D130"/>
      <c r="E130"/>
      <c r="F130"/>
      <c r="G130"/>
      <c r="H130"/>
      <c r="K130" s="107"/>
      <c r="L130" s="107"/>
      <c r="M130" s="107"/>
      <c r="N130" s="107"/>
    </row>
    <row r="131" spans="1:14">
      <c r="A131" s="66" t="s">
        <v>1115</v>
      </c>
      <c r="B131" s="66" t="s">
        <v>717</v>
      </c>
      <c r="C131" s="66" t="s">
        <v>94</v>
      </c>
      <c r="D131"/>
      <c r="E131"/>
      <c r="F131"/>
      <c r="G131"/>
      <c r="H131"/>
      <c r="K131" s="107"/>
      <c r="L131" s="107"/>
      <c r="M131" s="107"/>
      <c r="N131" s="107"/>
    </row>
    <row r="132" spans="1:14">
      <c r="A132" s="66" t="s">
        <v>1116</v>
      </c>
      <c r="B132" s="66" t="s">
        <v>158</v>
      </c>
      <c r="C132" s="66" t="s">
        <v>94</v>
      </c>
      <c r="D132"/>
      <c r="E132"/>
      <c r="F132"/>
      <c r="G132"/>
      <c r="H132"/>
      <c r="K132" s="107"/>
      <c r="L132" s="107"/>
      <c r="M132" s="107"/>
      <c r="N132" s="107"/>
    </row>
    <row r="133" spans="1:14" outlineLevel="1">
      <c r="A133" s="66" t="s">
        <v>1117</v>
      </c>
      <c r="D133"/>
      <c r="E133"/>
      <c r="F133"/>
      <c r="G133"/>
      <c r="H133"/>
      <c r="K133" s="107"/>
      <c r="L133" s="107"/>
      <c r="M133" s="107"/>
      <c r="N133" s="107"/>
    </row>
    <row r="134" spans="1:14" outlineLevel="1">
      <c r="A134" s="66" t="s">
        <v>1118</v>
      </c>
      <c r="D134"/>
      <c r="E134"/>
      <c r="F134"/>
      <c r="G134"/>
      <c r="H134"/>
      <c r="K134" s="107"/>
      <c r="L134" s="107"/>
      <c r="M134" s="107"/>
      <c r="N134" s="107"/>
    </row>
    <row r="135" spans="1:14" outlineLevel="1">
      <c r="A135" s="66" t="s">
        <v>1119</v>
      </c>
      <c r="D135"/>
      <c r="E135"/>
      <c r="F135"/>
      <c r="G135"/>
      <c r="H135"/>
      <c r="K135" s="107"/>
      <c r="L135" s="107"/>
      <c r="M135" s="107"/>
      <c r="N135" s="107"/>
    </row>
    <row r="136" spans="1:14" outlineLevel="1">
      <c r="A136" s="66" t="s">
        <v>1120</v>
      </c>
      <c r="D136"/>
      <c r="E136"/>
      <c r="F136"/>
      <c r="G136"/>
      <c r="H136"/>
      <c r="K136" s="107"/>
      <c r="L136" s="107"/>
      <c r="M136" s="107"/>
      <c r="N136" s="107"/>
    </row>
    <row r="137" spans="1:14">
      <c r="A137" s="85"/>
      <c r="B137" s="86" t="s">
        <v>725</v>
      </c>
      <c r="C137" s="85" t="s">
        <v>1003</v>
      </c>
      <c r="D137" s="85"/>
      <c r="E137" s="85"/>
      <c r="F137" s="88"/>
      <c r="G137" s="88"/>
      <c r="H137"/>
      <c r="I137" s="115"/>
      <c r="J137" s="80"/>
      <c r="K137" s="80"/>
      <c r="L137" s="80"/>
      <c r="M137" s="98"/>
      <c r="N137" s="98"/>
    </row>
    <row r="138" spans="1:14">
      <c r="A138" s="66" t="s">
        <v>1121</v>
      </c>
      <c r="B138" s="66" t="s">
        <v>727</v>
      </c>
      <c r="C138" s="66" t="s">
        <v>94</v>
      </c>
      <c r="D138" s="118"/>
      <c r="E138" s="118"/>
      <c r="F138" s="102"/>
      <c r="G138" s="91"/>
      <c r="H138"/>
      <c r="K138" s="118"/>
      <c r="L138" s="118"/>
      <c r="M138" s="102"/>
      <c r="N138" s="91"/>
    </row>
    <row r="139" spans="1:14">
      <c r="A139" s="66" t="s">
        <v>1122</v>
      </c>
      <c r="B139" s="66" t="s">
        <v>729</v>
      </c>
      <c r="C139" s="66" t="s">
        <v>94</v>
      </c>
      <c r="D139" s="118"/>
      <c r="E139" s="118"/>
      <c r="F139" s="102"/>
      <c r="G139" s="91"/>
      <c r="H139"/>
      <c r="K139" s="118"/>
      <c r="L139" s="118"/>
      <c r="M139" s="102"/>
      <c r="N139" s="91"/>
    </row>
    <row r="140" spans="1:14">
      <c r="A140" s="66" t="s">
        <v>1123</v>
      </c>
      <c r="B140" s="66" t="s">
        <v>158</v>
      </c>
      <c r="C140" s="66" t="s">
        <v>94</v>
      </c>
      <c r="D140" s="118"/>
      <c r="E140" s="118"/>
      <c r="F140" s="102"/>
      <c r="G140" s="91"/>
      <c r="H140"/>
      <c r="K140" s="118"/>
      <c r="L140" s="118"/>
      <c r="M140" s="102"/>
      <c r="N140" s="91"/>
    </row>
    <row r="141" spans="1:14" outlineLevel="1">
      <c r="A141" s="66" t="s">
        <v>1124</v>
      </c>
      <c r="D141" s="118"/>
      <c r="E141" s="118"/>
      <c r="F141" s="102"/>
      <c r="G141" s="91"/>
      <c r="H141"/>
      <c r="K141" s="118"/>
      <c r="L141" s="118"/>
      <c r="M141" s="102"/>
      <c r="N141" s="91"/>
    </row>
    <row r="142" spans="1:14" outlineLevel="1">
      <c r="A142" s="66" t="s">
        <v>1125</v>
      </c>
      <c r="D142" s="118"/>
      <c r="E142" s="118"/>
      <c r="F142" s="102"/>
      <c r="G142" s="91"/>
      <c r="H142"/>
      <c r="K142" s="118"/>
      <c r="L142" s="118"/>
      <c r="M142" s="102"/>
      <c r="N142" s="91"/>
    </row>
    <row r="143" spans="1:14" outlineLevel="1">
      <c r="A143" s="66" t="s">
        <v>1126</v>
      </c>
      <c r="D143" s="118"/>
      <c r="E143" s="118"/>
      <c r="F143" s="102"/>
      <c r="G143" s="91"/>
      <c r="H143"/>
      <c r="K143" s="118"/>
      <c r="L143" s="118"/>
      <c r="M143" s="102"/>
      <c r="N143" s="91"/>
    </row>
    <row r="144" spans="1:14" outlineLevel="1">
      <c r="A144" s="66" t="s">
        <v>1127</v>
      </c>
      <c r="D144" s="118"/>
      <c r="E144" s="118"/>
      <c r="F144" s="102"/>
      <c r="G144" s="91"/>
      <c r="H144"/>
      <c r="K144" s="118"/>
      <c r="L144" s="118"/>
      <c r="M144" s="102"/>
      <c r="N144" s="91"/>
    </row>
    <row r="145" spans="1:14" outlineLevel="1">
      <c r="A145" s="66" t="s">
        <v>1128</v>
      </c>
      <c r="D145" s="118"/>
      <c r="E145" s="118"/>
      <c r="F145" s="102"/>
      <c r="G145" s="91"/>
      <c r="H145"/>
      <c r="K145" s="118"/>
      <c r="L145" s="118"/>
      <c r="M145" s="102"/>
      <c r="N145" s="91"/>
    </row>
    <row r="146" spans="1:14" outlineLevel="1">
      <c r="A146" s="66" t="s">
        <v>1129</v>
      </c>
      <c r="D146" s="118"/>
      <c r="E146" s="118"/>
      <c r="F146" s="102"/>
      <c r="G146" s="91"/>
      <c r="H146"/>
      <c r="K146" s="118"/>
      <c r="L146" s="118"/>
      <c r="M146" s="102"/>
      <c r="N146" s="91"/>
    </row>
    <row r="147" spans="1:14">
      <c r="A147" s="85"/>
      <c r="B147" s="86" t="s">
        <v>1130</v>
      </c>
      <c r="C147" s="85" t="s">
        <v>124</v>
      </c>
      <c r="D147" s="85"/>
      <c r="E147" s="85"/>
      <c r="F147" s="85" t="s">
        <v>1003</v>
      </c>
      <c r="G147" s="88"/>
      <c r="H147"/>
      <c r="I147" s="115"/>
      <c r="J147" s="80"/>
      <c r="K147" s="80"/>
      <c r="L147" s="80"/>
      <c r="M147" s="80"/>
      <c r="N147" s="98"/>
    </row>
    <row r="148" spans="1:14">
      <c r="A148" s="66" t="s">
        <v>1131</v>
      </c>
      <c r="B148" s="83" t="s">
        <v>1132</v>
      </c>
      <c r="C148" s="66" t="s">
        <v>94</v>
      </c>
      <c r="D148" s="118"/>
      <c r="E148" s="118"/>
      <c r="F148" s="92" t="str">
        <f>IF($C$152=0,"",IF(C148="[for completion]","",C148/$C$152))</f>
        <v/>
      </c>
      <c r="G148" s="91"/>
      <c r="H148"/>
      <c r="I148" s="83"/>
      <c r="K148" s="118"/>
      <c r="L148" s="118"/>
      <c r="M148" s="92"/>
      <c r="N148" s="91"/>
    </row>
    <row r="149" spans="1:14">
      <c r="A149" s="66" t="s">
        <v>1133</v>
      </c>
      <c r="B149" s="83" t="s">
        <v>1134</v>
      </c>
      <c r="C149" s="66" t="s">
        <v>94</v>
      </c>
      <c r="D149" s="118"/>
      <c r="E149" s="118"/>
      <c r="F149" s="92" t="str">
        <f>IF($C$152=0,"",IF(C149="[for completion]","",C149/$C$152))</f>
        <v/>
      </c>
      <c r="G149" s="91"/>
      <c r="H149"/>
      <c r="I149" s="83"/>
      <c r="K149" s="118"/>
      <c r="L149" s="118"/>
      <c r="M149" s="92"/>
      <c r="N149" s="91"/>
    </row>
    <row r="150" spans="1:14">
      <c r="A150" s="66" t="s">
        <v>1135</v>
      </c>
      <c r="B150" s="83" t="s">
        <v>1136</v>
      </c>
      <c r="C150" s="66" t="s">
        <v>94</v>
      </c>
      <c r="D150" s="118"/>
      <c r="E150" s="118"/>
      <c r="F150" s="92" t="str">
        <f>IF($C$152=0,"",IF(C150="[for completion]","",C150/$C$152))</f>
        <v/>
      </c>
      <c r="G150" s="91"/>
      <c r="H150"/>
      <c r="I150" s="83"/>
      <c r="K150" s="118"/>
      <c r="L150" s="118"/>
      <c r="M150" s="92"/>
      <c r="N150" s="91"/>
    </row>
    <row r="151" spans="1:14" ht="15" customHeight="1">
      <c r="A151" s="66" t="s">
        <v>1137</v>
      </c>
      <c r="B151" s="83" t="s">
        <v>1138</v>
      </c>
      <c r="C151" s="66" t="s">
        <v>94</v>
      </c>
      <c r="D151" s="118"/>
      <c r="E151" s="118"/>
      <c r="F151" s="92" t="str">
        <f>IF($C$152=0,"",IF(C151="[for completion]","",C151/$C$152))</f>
        <v/>
      </c>
      <c r="G151" s="91"/>
      <c r="H151"/>
      <c r="I151" s="83"/>
      <c r="K151" s="118"/>
      <c r="L151" s="118"/>
      <c r="M151" s="92"/>
      <c r="N151" s="91"/>
    </row>
    <row r="152" spans="1:14" ht="15" customHeight="1">
      <c r="A152" s="66" t="s">
        <v>1139</v>
      </c>
      <c r="B152" s="93" t="s">
        <v>160</v>
      </c>
      <c r="C152" s="83">
        <f>SUM(C148:C151)</f>
        <v>0</v>
      </c>
      <c r="D152" s="118"/>
      <c r="E152" s="118"/>
      <c r="F152" s="102">
        <f>SUM(F148:F151)</f>
        <v>0</v>
      </c>
      <c r="G152" s="91"/>
      <c r="H152"/>
      <c r="I152" s="83"/>
      <c r="K152" s="118"/>
      <c r="L152" s="118"/>
      <c r="M152" s="92"/>
      <c r="N152" s="91"/>
    </row>
    <row r="153" spans="1:14" ht="15" customHeight="1" outlineLevel="1">
      <c r="A153" s="66" t="s">
        <v>1140</v>
      </c>
      <c r="B153" s="95" t="s">
        <v>1141</v>
      </c>
      <c r="D153" s="118"/>
      <c r="E153" s="118"/>
      <c r="F153" s="92" t="str">
        <f>IF($C$152=0,"",IF(C153="[for completion]","",C153/$C$152))</f>
        <v/>
      </c>
      <c r="G153" s="91"/>
      <c r="H153"/>
      <c r="I153" s="83"/>
      <c r="K153" s="118"/>
      <c r="L153" s="118"/>
      <c r="M153" s="92"/>
      <c r="N153" s="91"/>
    </row>
    <row r="154" spans="1:14" ht="15" customHeight="1" outlineLevel="1">
      <c r="A154" s="66" t="s">
        <v>1142</v>
      </c>
      <c r="B154" s="95" t="s">
        <v>1143</v>
      </c>
      <c r="D154" s="118"/>
      <c r="E154" s="118"/>
      <c r="F154" s="92" t="str">
        <f t="shared" ref="F154:F159" si="2">IF($C$152=0,"",IF(C154="[for completion]","",C154/$C$152))</f>
        <v/>
      </c>
      <c r="G154" s="91"/>
      <c r="H154"/>
      <c r="I154" s="83"/>
      <c r="K154" s="118"/>
      <c r="L154" s="118"/>
      <c r="M154" s="92"/>
      <c r="N154" s="91"/>
    </row>
    <row r="155" spans="1:14" ht="15" customHeight="1" outlineLevel="1">
      <c r="A155" s="66" t="s">
        <v>1144</v>
      </c>
      <c r="B155" s="95" t="s">
        <v>1145</v>
      </c>
      <c r="D155" s="118"/>
      <c r="E155" s="118"/>
      <c r="F155" s="92" t="str">
        <f t="shared" si="2"/>
        <v/>
      </c>
      <c r="G155" s="91"/>
      <c r="H155"/>
      <c r="I155" s="83"/>
      <c r="K155" s="118"/>
      <c r="L155" s="118"/>
      <c r="M155" s="92"/>
      <c r="N155" s="91"/>
    </row>
    <row r="156" spans="1:14" ht="15" customHeight="1" outlineLevel="1">
      <c r="A156" s="66" t="s">
        <v>1146</v>
      </c>
      <c r="B156" s="95" t="s">
        <v>1147</v>
      </c>
      <c r="D156" s="118"/>
      <c r="E156" s="118"/>
      <c r="F156" s="92" t="str">
        <f t="shared" si="2"/>
        <v/>
      </c>
      <c r="G156" s="91"/>
      <c r="H156"/>
      <c r="I156" s="83"/>
      <c r="K156" s="118"/>
      <c r="L156" s="118"/>
      <c r="M156" s="92"/>
      <c r="N156" s="91"/>
    </row>
    <row r="157" spans="1:14" ht="15" customHeight="1" outlineLevel="1">
      <c r="A157" s="66" t="s">
        <v>1148</v>
      </c>
      <c r="B157" s="95" t="s">
        <v>1149</v>
      </c>
      <c r="D157" s="118"/>
      <c r="E157" s="118"/>
      <c r="F157" s="92" t="str">
        <f t="shared" si="2"/>
        <v/>
      </c>
      <c r="G157" s="91"/>
      <c r="H157"/>
      <c r="I157" s="83"/>
      <c r="K157" s="118"/>
      <c r="L157" s="118"/>
      <c r="M157" s="92"/>
      <c r="N157" s="91"/>
    </row>
    <row r="158" spans="1:14" ht="15" customHeight="1" outlineLevel="1">
      <c r="A158" s="66" t="s">
        <v>1150</v>
      </c>
      <c r="B158" s="95" t="s">
        <v>1151</v>
      </c>
      <c r="D158" s="118"/>
      <c r="E158" s="118"/>
      <c r="F158" s="92" t="str">
        <f t="shared" si="2"/>
        <v/>
      </c>
      <c r="G158" s="91"/>
      <c r="H158"/>
      <c r="I158" s="83"/>
      <c r="K158" s="118"/>
      <c r="L158" s="118"/>
      <c r="M158" s="92"/>
      <c r="N158" s="91"/>
    </row>
    <row r="159" spans="1:14" ht="15" customHeight="1" outlineLevel="1">
      <c r="A159" s="66" t="s">
        <v>1152</v>
      </c>
      <c r="B159" s="95" t="s">
        <v>1153</v>
      </c>
      <c r="D159" s="118"/>
      <c r="E159" s="118"/>
      <c r="F159" s="92" t="str">
        <f t="shared" si="2"/>
        <v/>
      </c>
      <c r="G159" s="91"/>
      <c r="H159"/>
      <c r="I159" s="83"/>
      <c r="K159" s="118"/>
      <c r="L159" s="118"/>
      <c r="M159" s="92"/>
      <c r="N159" s="91"/>
    </row>
    <row r="160" spans="1:14" ht="15" customHeight="1" outlineLevel="1">
      <c r="A160" s="66" t="s">
        <v>1154</v>
      </c>
      <c r="B160" s="95"/>
      <c r="D160" s="118"/>
      <c r="E160" s="118"/>
      <c r="F160" s="92"/>
      <c r="G160" s="91"/>
      <c r="H160"/>
      <c r="I160" s="83"/>
      <c r="K160" s="118"/>
      <c r="L160" s="118"/>
      <c r="M160" s="92"/>
      <c r="N160" s="91"/>
    </row>
    <row r="161" spans="1:14" ht="15" customHeight="1" outlineLevel="1">
      <c r="A161" s="66" t="s">
        <v>1155</v>
      </c>
      <c r="B161" s="95"/>
      <c r="D161" s="118"/>
      <c r="E161" s="118"/>
      <c r="F161" s="92"/>
      <c r="G161" s="91"/>
      <c r="H161"/>
      <c r="I161" s="83"/>
      <c r="K161" s="118"/>
      <c r="L161" s="118"/>
      <c r="M161" s="92"/>
      <c r="N161" s="91"/>
    </row>
    <row r="162" spans="1:14" ht="15" customHeight="1" outlineLevel="1">
      <c r="A162" s="66" t="s">
        <v>1156</v>
      </c>
      <c r="B162" s="95"/>
      <c r="D162" s="118"/>
      <c r="E162" s="118"/>
      <c r="F162" s="92"/>
      <c r="G162" s="91"/>
      <c r="H162"/>
      <c r="I162" s="83"/>
      <c r="K162" s="118"/>
      <c r="L162" s="118"/>
      <c r="M162" s="92"/>
      <c r="N162" s="91"/>
    </row>
    <row r="163" spans="1:14" ht="15" customHeight="1" outlineLevel="1">
      <c r="A163" s="66" t="s">
        <v>1157</v>
      </c>
      <c r="B163" s="95"/>
      <c r="D163" s="118"/>
      <c r="E163" s="118"/>
      <c r="F163" s="92"/>
      <c r="G163" s="91"/>
      <c r="H163"/>
      <c r="I163" s="83"/>
      <c r="K163" s="118"/>
      <c r="L163" s="118"/>
      <c r="M163" s="92"/>
      <c r="N163" s="91"/>
    </row>
    <row r="164" spans="1:14" ht="15" customHeight="1" outlineLevel="1">
      <c r="A164" s="66" t="s">
        <v>1158</v>
      </c>
      <c r="B164" s="83"/>
      <c r="D164" s="118"/>
      <c r="E164" s="118"/>
      <c r="F164" s="92" t="str">
        <f>IF($C$152=0,"",IF(C164="[for completion]","",C164/$C$152))</f>
        <v/>
      </c>
      <c r="G164" s="91"/>
      <c r="H164"/>
      <c r="I164" s="83"/>
      <c r="K164" s="118"/>
      <c r="L164" s="118"/>
      <c r="M164" s="92"/>
      <c r="N164" s="91"/>
    </row>
    <row r="165" spans="1:14" outlineLevel="1">
      <c r="A165" s="66" t="s">
        <v>1159</v>
      </c>
      <c r="B165" s="96"/>
      <c r="C165" s="96"/>
      <c r="D165" s="96"/>
      <c r="E165" s="96"/>
      <c r="F165" s="92" t="str">
        <f>IF($C$152=0,"",IF(C165="[for completion]","",C165/$C$152))</f>
        <v/>
      </c>
      <c r="G165" s="91"/>
      <c r="H165"/>
      <c r="I165" s="93"/>
      <c r="J165" s="83"/>
      <c r="K165" s="118"/>
      <c r="L165" s="118"/>
      <c r="M165" s="102"/>
      <c r="N165" s="91"/>
    </row>
    <row r="166" spans="1:14" ht="15" customHeight="1">
      <c r="A166" s="85"/>
      <c r="B166" s="86" t="s">
        <v>1160</v>
      </c>
      <c r="C166" s="85"/>
      <c r="D166" s="85"/>
      <c r="E166" s="85"/>
      <c r="F166" s="88"/>
      <c r="G166" s="88"/>
      <c r="H166"/>
      <c r="I166" s="115"/>
      <c r="J166" s="80"/>
      <c r="K166" s="80"/>
      <c r="L166" s="80"/>
      <c r="M166" s="98"/>
      <c r="N166" s="98"/>
    </row>
    <row r="167" spans="1:14">
      <c r="A167" s="66" t="s">
        <v>1161</v>
      </c>
      <c r="B167" s="66" t="s">
        <v>754</v>
      </c>
      <c r="C167" s="66" t="s">
        <v>94</v>
      </c>
      <c r="D167"/>
      <c r="E167" s="64"/>
      <c r="F167" s="64"/>
      <c r="G167"/>
      <c r="H167"/>
      <c r="K167" s="107"/>
      <c r="L167" s="64"/>
      <c r="M167" s="64"/>
      <c r="N167" s="107"/>
    </row>
    <row r="168" spans="1:14" outlineLevel="1">
      <c r="A168" s="66" t="s">
        <v>1162</v>
      </c>
      <c r="D168"/>
      <c r="E168" s="64"/>
      <c r="F168" s="64"/>
      <c r="G168"/>
      <c r="H168"/>
      <c r="K168" s="107"/>
      <c r="L168" s="64"/>
      <c r="M168" s="64"/>
      <c r="N168" s="107"/>
    </row>
    <row r="169" spans="1:14" outlineLevel="1">
      <c r="A169" s="66" t="s">
        <v>1163</v>
      </c>
      <c r="D169"/>
      <c r="E169" s="64"/>
      <c r="F169" s="64"/>
      <c r="G169"/>
      <c r="H169"/>
      <c r="K169" s="107"/>
      <c r="L169" s="64"/>
      <c r="M169" s="64"/>
      <c r="N169" s="107"/>
    </row>
    <row r="170" spans="1:14" outlineLevel="1">
      <c r="A170" s="66" t="s">
        <v>1164</v>
      </c>
      <c r="D170"/>
      <c r="E170" s="64"/>
      <c r="F170" s="64"/>
      <c r="G170"/>
      <c r="H170"/>
      <c r="K170" s="107"/>
      <c r="L170" s="64"/>
      <c r="M170" s="64"/>
      <c r="N170" s="107"/>
    </row>
    <row r="171" spans="1:14" outlineLevel="1">
      <c r="A171" s="66" t="s">
        <v>1165</v>
      </c>
      <c r="D171"/>
      <c r="E171" s="64"/>
      <c r="F171" s="64"/>
      <c r="G171"/>
      <c r="H171"/>
      <c r="K171" s="107"/>
      <c r="L171" s="64"/>
      <c r="M171" s="64"/>
      <c r="N171" s="107"/>
    </row>
    <row r="172" spans="1:14">
      <c r="A172" s="85"/>
      <c r="B172" s="86" t="s">
        <v>1166</v>
      </c>
      <c r="C172" s="85" t="s">
        <v>1003</v>
      </c>
      <c r="D172" s="85"/>
      <c r="E172" s="85"/>
      <c r="F172" s="88"/>
      <c r="G172" s="88"/>
      <c r="H172"/>
      <c r="I172" s="115"/>
      <c r="J172" s="80"/>
      <c r="K172" s="80"/>
      <c r="L172" s="80"/>
      <c r="M172" s="98"/>
      <c r="N172" s="98"/>
    </row>
    <row r="173" spans="1:14" ht="15" customHeight="1">
      <c r="A173" s="66" t="s">
        <v>1167</v>
      </c>
      <c r="B173" s="66" t="s">
        <v>1168</v>
      </c>
      <c r="C173" s="66" t="s">
        <v>94</v>
      </c>
      <c r="D173"/>
      <c r="E173"/>
      <c r="F173"/>
      <c r="G173"/>
      <c r="H173"/>
      <c r="K173" s="107"/>
      <c r="L173" s="107"/>
      <c r="M173" s="107"/>
      <c r="N173" s="107"/>
    </row>
    <row r="174" spans="1:14" outlineLevel="1">
      <c r="A174" s="66" t="s">
        <v>1169</v>
      </c>
      <c r="D174"/>
      <c r="E174"/>
      <c r="F174"/>
      <c r="G174"/>
      <c r="H174"/>
      <c r="K174" s="107"/>
      <c r="L174" s="107"/>
      <c r="M174" s="107"/>
      <c r="N174" s="107"/>
    </row>
    <row r="175" spans="1:14" outlineLevel="1">
      <c r="A175" s="66" t="s">
        <v>1170</v>
      </c>
      <c r="D175"/>
      <c r="E175"/>
      <c r="F175"/>
      <c r="G175"/>
      <c r="H175"/>
      <c r="K175" s="107"/>
      <c r="L175" s="107"/>
      <c r="M175" s="107"/>
      <c r="N175" s="107"/>
    </row>
    <row r="176" spans="1:14" outlineLevel="1">
      <c r="A176" s="66" t="s">
        <v>1171</v>
      </c>
      <c r="D176"/>
      <c r="E176"/>
      <c r="F176"/>
      <c r="G176"/>
      <c r="H176"/>
      <c r="K176" s="107"/>
      <c r="L176" s="107"/>
      <c r="M176" s="107"/>
      <c r="N176" s="107"/>
    </row>
    <row r="177" spans="1:14" outlineLevel="1">
      <c r="A177" s="66" t="s">
        <v>1172</v>
      </c>
      <c r="D177"/>
      <c r="E177"/>
      <c r="F177"/>
      <c r="G177"/>
      <c r="H177"/>
      <c r="K177" s="107"/>
      <c r="L177" s="107"/>
      <c r="M177" s="107"/>
      <c r="N177" s="107"/>
    </row>
    <row r="178" spans="1:14" outlineLevel="1">
      <c r="A178" s="66" t="s">
        <v>1173</v>
      </c>
    </row>
    <row r="179" spans="1:14" outlineLevel="1">
      <c r="A179" s="66" t="s">
        <v>1174</v>
      </c>
    </row>
  </sheetData>
  <sheetProtection password="FFA6" sheet="1" formatCells="0" formatColumns="0" formatRows="0" insertHyperlinks="0" sort="0" autoFilter="0" pivotTables="0"/>
  <protectedRanges>
    <protectedRange sqref="C3 C10 B11:C17 C19 D19 F19 G19 C22:D36 B22:B36 C39:C41 F39:F41 B43:C47 F43:F47 B50:C77 B79:C81 B83:C102 B104:C128 C130:C136 B133:B136 C138:C146 B141:B146 C148:C151 B153:C165" name="Public Sector Asset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sheetPr>
    <tabColor rgb="FFE36E00"/>
  </sheetPr>
  <dimension ref="A1:G211"/>
  <sheetViews>
    <sheetView zoomScale="80" zoomScaleNormal="80" workbookViewId="0">
      <selection activeCell="B191" sqref="B191:C191"/>
    </sheetView>
  </sheetViews>
  <sheetFormatPr baseColWidth="10"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c r="A1" s="63" t="s">
        <v>1175</v>
      </c>
      <c r="B1" s="63"/>
      <c r="C1" s="64"/>
      <c r="D1" s="64"/>
      <c r="E1" s="64"/>
      <c r="F1" s="145" t="s">
        <v>1769</v>
      </c>
    </row>
    <row r="2" spans="1:7" ht="15.75" thickBot="1">
      <c r="A2" s="64"/>
      <c r="B2" s="64"/>
      <c r="C2" s="64"/>
      <c r="D2" s="64"/>
      <c r="E2" s="64"/>
      <c r="F2" s="64"/>
    </row>
    <row r="3" spans="1:7" ht="19.5" thickBot="1">
      <c r="A3" s="67"/>
      <c r="B3" s="68" t="s">
        <v>82</v>
      </c>
      <c r="C3" s="69" t="s">
        <v>83</v>
      </c>
      <c r="D3" s="67"/>
      <c r="E3" s="67"/>
      <c r="F3" s="67"/>
      <c r="G3" s="67"/>
    </row>
    <row r="4" spans="1:7" ht="15.75" thickBot="1"/>
    <row r="5" spans="1:7" ht="19.5" thickBot="1">
      <c r="A5" s="70"/>
      <c r="B5" s="119" t="s">
        <v>1176</v>
      </c>
      <c r="C5" s="70"/>
      <c r="E5" s="72"/>
      <c r="F5" s="72"/>
    </row>
    <row r="6" spans="1:7" ht="15.75" thickBot="1">
      <c r="B6" s="120" t="s">
        <v>1177</v>
      </c>
    </row>
    <row r="7" spans="1:7">
      <c r="B7" s="76"/>
    </row>
    <row r="8" spans="1:7" ht="37.5">
      <c r="A8" s="77" t="s">
        <v>92</v>
      </c>
      <c r="B8" s="77" t="s">
        <v>1177</v>
      </c>
      <c r="C8" s="78"/>
      <c r="D8" s="78"/>
      <c r="E8" s="78"/>
      <c r="F8" s="78"/>
      <c r="G8" s="79"/>
    </row>
    <row r="9" spans="1:7" ht="15" customHeight="1">
      <c r="A9" s="85"/>
      <c r="B9" s="86" t="s">
        <v>991</v>
      </c>
      <c r="C9" s="85" t="s">
        <v>1178</v>
      </c>
      <c r="D9" s="85"/>
      <c r="E9" s="87"/>
      <c r="F9" s="85"/>
      <c r="G9" s="88"/>
    </row>
    <row r="10" spans="1:7">
      <c r="A10" s="66" t="s">
        <v>1179</v>
      </c>
      <c r="B10" s="66" t="s">
        <v>1180</v>
      </c>
      <c r="C10" s="66" t="s">
        <v>94</v>
      </c>
    </row>
    <row r="11" spans="1:7" outlineLevel="1">
      <c r="A11" s="66" t="s">
        <v>1181</v>
      </c>
      <c r="B11" s="81" t="s">
        <v>579</v>
      </c>
    </row>
    <row r="12" spans="1:7" outlineLevel="1">
      <c r="A12" s="66" t="s">
        <v>1182</v>
      </c>
      <c r="B12" s="81" t="s">
        <v>581</v>
      </c>
    </row>
    <row r="13" spans="1:7" outlineLevel="1">
      <c r="A13" s="66" t="s">
        <v>1183</v>
      </c>
      <c r="B13" s="81"/>
    </row>
    <row r="14" spans="1:7" outlineLevel="1">
      <c r="A14" s="66" t="s">
        <v>1184</v>
      </c>
      <c r="B14" s="81"/>
    </row>
    <row r="15" spans="1:7" outlineLevel="1">
      <c r="A15" s="66" t="s">
        <v>1185</v>
      </c>
      <c r="B15" s="81"/>
    </row>
    <row r="16" spans="1:7" outlineLevel="1">
      <c r="A16" s="66" t="s">
        <v>1186</v>
      </c>
      <c r="B16" s="81"/>
    </row>
    <row r="17" spans="1:7" ht="15" customHeight="1">
      <c r="A17" s="85"/>
      <c r="B17" s="86" t="s">
        <v>1187</v>
      </c>
      <c r="C17" s="85" t="s">
        <v>1188</v>
      </c>
      <c r="D17" s="85"/>
      <c r="E17" s="87"/>
      <c r="F17" s="88"/>
      <c r="G17" s="88"/>
    </row>
    <row r="18" spans="1:7">
      <c r="A18" s="66" t="s">
        <v>1189</v>
      </c>
      <c r="B18" s="66" t="s">
        <v>590</v>
      </c>
      <c r="C18" s="66" t="s">
        <v>94</v>
      </c>
    </row>
    <row r="19" spans="1:7" outlineLevel="1">
      <c r="A19" s="66" t="s">
        <v>1190</v>
      </c>
    </row>
    <row r="20" spans="1:7" outlineLevel="1">
      <c r="A20" s="66" t="s">
        <v>1191</v>
      </c>
    </row>
    <row r="21" spans="1:7" outlineLevel="1">
      <c r="A21" s="66" t="s">
        <v>1192</v>
      </c>
    </row>
    <row r="22" spans="1:7" outlineLevel="1">
      <c r="A22" s="66" t="s">
        <v>1193</v>
      </c>
    </row>
    <row r="23" spans="1:7" outlineLevel="1">
      <c r="A23" s="66" t="s">
        <v>1194</v>
      </c>
    </row>
    <row r="24" spans="1:7" outlineLevel="1">
      <c r="A24" s="66" t="s">
        <v>1195</v>
      </c>
    </row>
    <row r="25" spans="1:7" ht="15" customHeight="1">
      <c r="A25" s="85"/>
      <c r="B25" s="86" t="s">
        <v>1196</v>
      </c>
      <c r="C25" s="85" t="s">
        <v>1188</v>
      </c>
      <c r="D25" s="85"/>
      <c r="E25" s="87"/>
      <c r="F25" s="88"/>
      <c r="G25" s="88"/>
    </row>
    <row r="26" spans="1:7">
      <c r="A26" s="66" t="s">
        <v>1197</v>
      </c>
      <c r="B26" s="114" t="s">
        <v>599</v>
      </c>
      <c r="C26" s="66">
        <f>SUM(C27:C54)</f>
        <v>0</v>
      </c>
      <c r="D26" s="114"/>
      <c r="F26" s="114"/>
      <c r="G26" s="66"/>
    </row>
    <row r="27" spans="1:7">
      <c r="A27" s="66" t="s">
        <v>1198</v>
      </c>
      <c r="B27" s="66" t="s">
        <v>601</v>
      </c>
      <c r="C27" s="66" t="s">
        <v>94</v>
      </c>
      <c r="D27" s="114"/>
      <c r="F27" s="114"/>
      <c r="G27" s="66"/>
    </row>
    <row r="28" spans="1:7">
      <c r="A28" s="66" t="s">
        <v>1199</v>
      </c>
      <c r="B28" s="66" t="s">
        <v>603</v>
      </c>
      <c r="C28" s="66" t="s">
        <v>94</v>
      </c>
      <c r="D28" s="114"/>
      <c r="F28" s="114"/>
      <c r="G28" s="66"/>
    </row>
    <row r="29" spans="1:7">
      <c r="A29" s="66" t="s">
        <v>1200</v>
      </c>
      <c r="B29" s="66" t="s">
        <v>605</v>
      </c>
      <c r="C29" s="66" t="s">
        <v>94</v>
      </c>
      <c r="D29" s="114"/>
      <c r="F29" s="114"/>
      <c r="G29" s="66"/>
    </row>
    <row r="30" spans="1:7">
      <c r="A30" s="66" t="s">
        <v>1201</v>
      </c>
      <c r="B30" s="66" t="s">
        <v>607</v>
      </c>
      <c r="C30" s="66" t="s">
        <v>94</v>
      </c>
      <c r="D30" s="114"/>
      <c r="F30" s="114"/>
      <c r="G30" s="66"/>
    </row>
    <row r="31" spans="1:7">
      <c r="A31" s="66" t="s">
        <v>1202</v>
      </c>
      <c r="B31" s="66" t="s">
        <v>609</v>
      </c>
      <c r="C31" s="66" t="s">
        <v>94</v>
      </c>
      <c r="D31" s="114"/>
      <c r="F31" s="114"/>
      <c r="G31" s="66"/>
    </row>
    <row r="32" spans="1:7">
      <c r="A32" s="66" t="s">
        <v>1203</v>
      </c>
      <c r="B32" s="66" t="s">
        <v>611</v>
      </c>
      <c r="C32" s="66" t="s">
        <v>94</v>
      </c>
      <c r="D32" s="114"/>
      <c r="F32" s="114"/>
      <c r="G32" s="66"/>
    </row>
    <row r="33" spans="1:7">
      <c r="A33" s="66" t="s">
        <v>1204</v>
      </c>
      <c r="B33" s="66" t="s">
        <v>613</v>
      </c>
      <c r="C33" s="66" t="s">
        <v>94</v>
      </c>
      <c r="D33" s="114"/>
      <c r="F33" s="114"/>
      <c r="G33" s="66"/>
    </row>
    <row r="34" spans="1:7">
      <c r="A34" s="66" t="s">
        <v>1205</v>
      </c>
      <c r="B34" s="66" t="s">
        <v>615</v>
      </c>
      <c r="C34" s="66" t="s">
        <v>94</v>
      </c>
      <c r="D34" s="114"/>
      <c r="F34" s="114"/>
      <c r="G34" s="66"/>
    </row>
    <row r="35" spans="1:7">
      <c r="A35" s="66" t="s">
        <v>1206</v>
      </c>
      <c r="B35" s="66" t="s">
        <v>617</v>
      </c>
      <c r="C35" s="66" t="s">
        <v>94</v>
      </c>
      <c r="D35" s="114"/>
      <c r="F35" s="114"/>
      <c r="G35" s="66"/>
    </row>
    <row r="36" spans="1:7">
      <c r="A36" s="66" t="s">
        <v>1207</v>
      </c>
      <c r="B36" s="66" t="s">
        <v>619</v>
      </c>
      <c r="C36" s="66" t="s">
        <v>94</v>
      </c>
      <c r="D36" s="114"/>
      <c r="F36" s="114"/>
      <c r="G36" s="66"/>
    </row>
    <row r="37" spans="1:7">
      <c r="A37" s="66" t="s">
        <v>1208</v>
      </c>
      <c r="B37" s="66" t="s">
        <v>621</v>
      </c>
      <c r="C37" s="66" t="s">
        <v>94</v>
      </c>
      <c r="D37" s="114"/>
      <c r="F37" s="114"/>
      <c r="G37" s="66"/>
    </row>
    <row r="38" spans="1:7">
      <c r="A38" s="66" t="s">
        <v>1209</v>
      </c>
      <c r="B38" s="66" t="s">
        <v>623</v>
      </c>
      <c r="C38" s="66" t="s">
        <v>94</v>
      </c>
      <c r="D38" s="114"/>
      <c r="F38" s="114"/>
      <c r="G38" s="66"/>
    </row>
    <row r="39" spans="1:7">
      <c r="A39" s="66" t="s">
        <v>1210</v>
      </c>
      <c r="B39" s="66" t="s">
        <v>625</v>
      </c>
      <c r="C39" s="66" t="s">
        <v>94</v>
      </c>
      <c r="D39" s="114"/>
      <c r="F39" s="114"/>
      <c r="G39" s="66"/>
    </row>
    <row r="40" spans="1:7">
      <c r="A40" s="66" t="s">
        <v>1211</v>
      </c>
      <c r="B40" s="66" t="s">
        <v>627</v>
      </c>
      <c r="C40" s="66" t="s">
        <v>94</v>
      </c>
      <c r="D40" s="114"/>
      <c r="F40" s="114"/>
      <c r="G40" s="66"/>
    </row>
    <row r="41" spans="1:7">
      <c r="A41" s="66" t="s">
        <v>1212</v>
      </c>
      <c r="B41" s="66" t="s">
        <v>629</v>
      </c>
      <c r="C41" s="66" t="s">
        <v>94</v>
      </c>
      <c r="D41" s="114"/>
      <c r="F41" s="114"/>
      <c r="G41" s="66"/>
    </row>
    <row r="42" spans="1:7">
      <c r="A42" s="66" t="s">
        <v>1213</v>
      </c>
      <c r="B42" s="66" t="s">
        <v>3</v>
      </c>
      <c r="C42" s="66" t="s">
        <v>94</v>
      </c>
      <c r="D42" s="114"/>
      <c r="F42" s="114"/>
      <c r="G42" s="66"/>
    </row>
    <row r="43" spans="1:7">
      <c r="A43" s="66" t="s">
        <v>1214</v>
      </c>
      <c r="B43" s="66" t="s">
        <v>632</v>
      </c>
      <c r="C43" s="66" t="s">
        <v>94</v>
      </c>
      <c r="D43" s="114"/>
      <c r="F43" s="114"/>
      <c r="G43" s="66"/>
    </row>
    <row r="44" spans="1:7">
      <c r="A44" s="66" t="s">
        <v>1215</v>
      </c>
      <c r="B44" s="66" t="s">
        <v>634</v>
      </c>
      <c r="C44" s="66" t="s">
        <v>94</v>
      </c>
      <c r="D44" s="114"/>
      <c r="F44" s="114"/>
      <c r="G44" s="66"/>
    </row>
    <row r="45" spans="1:7">
      <c r="A45" s="66" t="s">
        <v>1216</v>
      </c>
      <c r="B45" s="66" t="s">
        <v>636</v>
      </c>
      <c r="C45" s="66" t="s">
        <v>94</v>
      </c>
      <c r="D45" s="114"/>
      <c r="F45" s="114"/>
      <c r="G45" s="66"/>
    </row>
    <row r="46" spans="1:7">
      <c r="A46" s="66" t="s">
        <v>1217</v>
      </c>
      <c r="B46" s="66" t="s">
        <v>638</v>
      </c>
      <c r="C46" s="66" t="s">
        <v>94</v>
      </c>
      <c r="D46" s="114"/>
      <c r="F46" s="114"/>
      <c r="G46" s="66"/>
    </row>
    <row r="47" spans="1:7">
      <c r="A47" s="66" t="s">
        <v>1218</v>
      </c>
      <c r="B47" s="66" t="s">
        <v>640</v>
      </c>
      <c r="C47" s="66" t="s">
        <v>94</v>
      </c>
      <c r="D47" s="114"/>
      <c r="F47" s="114"/>
      <c r="G47" s="66"/>
    </row>
    <row r="48" spans="1:7">
      <c r="A48" s="66" t="s">
        <v>1219</v>
      </c>
      <c r="B48" s="66" t="s">
        <v>642</v>
      </c>
      <c r="C48" s="66" t="s">
        <v>94</v>
      </c>
      <c r="D48" s="114"/>
      <c r="F48" s="114"/>
      <c r="G48" s="66"/>
    </row>
    <row r="49" spans="1:7">
      <c r="A49" s="66" t="s">
        <v>1220</v>
      </c>
      <c r="B49" s="66" t="s">
        <v>644</v>
      </c>
      <c r="C49" s="66" t="s">
        <v>94</v>
      </c>
      <c r="D49" s="114"/>
      <c r="F49" s="114"/>
      <c r="G49" s="66"/>
    </row>
    <row r="50" spans="1:7">
      <c r="A50" s="66" t="s">
        <v>1221</v>
      </c>
      <c r="B50" s="66" t="s">
        <v>646</v>
      </c>
      <c r="C50" s="66" t="s">
        <v>94</v>
      </c>
      <c r="D50" s="114"/>
      <c r="F50" s="114"/>
      <c r="G50" s="66"/>
    </row>
    <row r="51" spans="1:7">
      <c r="A51" s="66" t="s">
        <v>1222</v>
      </c>
      <c r="B51" s="66" t="s">
        <v>648</v>
      </c>
      <c r="C51" s="66" t="s">
        <v>94</v>
      </c>
      <c r="D51" s="114"/>
      <c r="F51" s="114"/>
      <c r="G51" s="66"/>
    </row>
    <row r="52" spans="1:7">
      <c r="A52" s="66" t="s">
        <v>1223</v>
      </c>
      <c r="B52" s="66" t="s">
        <v>650</v>
      </c>
      <c r="C52" s="66" t="s">
        <v>94</v>
      </c>
      <c r="D52" s="114"/>
      <c r="F52" s="114"/>
      <c r="G52" s="66"/>
    </row>
    <row r="53" spans="1:7">
      <c r="A53" s="66" t="s">
        <v>1224</v>
      </c>
      <c r="B53" s="66" t="s">
        <v>6</v>
      </c>
      <c r="C53" s="66" t="s">
        <v>94</v>
      </c>
      <c r="D53" s="114"/>
      <c r="F53" s="114"/>
      <c r="G53" s="66"/>
    </row>
    <row r="54" spans="1:7">
      <c r="A54" s="66" t="s">
        <v>1225</v>
      </c>
      <c r="B54" s="66" t="s">
        <v>653</v>
      </c>
      <c r="C54" s="66" t="s">
        <v>94</v>
      </c>
      <c r="D54" s="114"/>
      <c r="F54" s="114"/>
      <c r="G54" s="66"/>
    </row>
    <row r="55" spans="1:7">
      <c r="A55" s="66" t="s">
        <v>1226</v>
      </c>
      <c r="B55" s="114" t="s">
        <v>340</v>
      </c>
      <c r="C55" s="114">
        <f>SUM(C56:C58)</f>
        <v>0</v>
      </c>
      <c r="D55" s="114"/>
      <c r="F55" s="114"/>
      <c r="G55" s="66"/>
    </row>
    <row r="56" spans="1:7">
      <c r="A56" s="66" t="s">
        <v>1227</v>
      </c>
      <c r="B56" s="66" t="s">
        <v>656</v>
      </c>
      <c r="C56" s="66" t="s">
        <v>94</v>
      </c>
      <c r="D56" s="114"/>
      <c r="F56" s="114"/>
      <c r="G56" s="66"/>
    </row>
    <row r="57" spans="1:7">
      <c r="A57" s="66" t="s">
        <v>1228</v>
      </c>
      <c r="B57" s="66" t="s">
        <v>658</v>
      </c>
      <c r="C57" s="66" t="s">
        <v>94</v>
      </c>
      <c r="D57" s="114"/>
      <c r="F57" s="114"/>
      <c r="G57" s="66"/>
    </row>
    <row r="58" spans="1:7">
      <c r="A58" s="66" t="s">
        <v>1229</v>
      </c>
      <c r="B58" s="66" t="s">
        <v>2</v>
      </c>
      <c r="C58" s="66" t="s">
        <v>94</v>
      </c>
      <c r="D58" s="114"/>
      <c r="F58" s="114"/>
      <c r="G58" s="66"/>
    </row>
    <row r="59" spans="1:7">
      <c r="A59" s="66" t="s">
        <v>1230</v>
      </c>
      <c r="B59" s="114" t="s">
        <v>158</v>
      </c>
      <c r="C59" s="114">
        <f>SUM(C60:C69)</f>
        <v>0</v>
      </c>
      <c r="D59" s="114"/>
      <c r="F59" s="114"/>
      <c r="G59" s="66"/>
    </row>
    <row r="60" spans="1:7">
      <c r="A60" s="66" t="s">
        <v>1231</v>
      </c>
      <c r="B60" s="83" t="s">
        <v>342</v>
      </c>
      <c r="C60" s="66" t="s">
        <v>94</v>
      </c>
      <c r="D60" s="114"/>
      <c r="F60" s="114"/>
      <c r="G60" s="66"/>
    </row>
    <row r="61" spans="1:7">
      <c r="A61" s="66" t="s">
        <v>1232</v>
      </c>
      <c r="B61" s="83" t="s">
        <v>344</v>
      </c>
      <c r="C61" s="66" t="s">
        <v>94</v>
      </c>
      <c r="D61" s="114"/>
      <c r="F61" s="114"/>
      <c r="G61" s="66"/>
    </row>
    <row r="62" spans="1:7">
      <c r="A62" s="66" t="s">
        <v>1233</v>
      </c>
      <c r="B62" s="83" t="s">
        <v>346</v>
      </c>
      <c r="C62" s="66" t="s">
        <v>94</v>
      </c>
      <c r="D62" s="114"/>
      <c r="F62" s="114"/>
      <c r="G62" s="66"/>
    </row>
    <row r="63" spans="1:7">
      <c r="A63" s="66" t="s">
        <v>1234</v>
      </c>
      <c r="B63" s="83" t="s">
        <v>12</v>
      </c>
      <c r="C63" s="66" t="s">
        <v>94</v>
      </c>
      <c r="D63" s="114"/>
      <c r="F63" s="114"/>
      <c r="G63" s="66"/>
    </row>
    <row r="64" spans="1:7">
      <c r="A64" s="66" t="s">
        <v>1235</v>
      </c>
      <c r="B64" s="83" t="s">
        <v>349</v>
      </c>
      <c r="C64" s="66" t="s">
        <v>94</v>
      </c>
      <c r="D64" s="114"/>
      <c r="F64" s="114"/>
      <c r="G64" s="66"/>
    </row>
    <row r="65" spans="1:7">
      <c r="A65" s="66" t="s">
        <v>1236</v>
      </c>
      <c r="B65" s="83" t="s">
        <v>351</v>
      </c>
      <c r="C65" s="66" t="s">
        <v>94</v>
      </c>
      <c r="D65" s="114"/>
      <c r="F65" s="114"/>
      <c r="G65" s="66"/>
    </row>
    <row r="66" spans="1:7">
      <c r="A66" s="66" t="s">
        <v>1237</v>
      </c>
      <c r="B66" s="83" t="s">
        <v>353</v>
      </c>
      <c r="C66" s="66" t="s">
        <v>94</v>
      </c>
      <c r="D66" s="114"/>
      <c r="F66" s="114"/>
      <c r="G66" s="66"/>
    </row>
    <row r="67" spans="1:7">
      <c r="A67" s="66" t="s">
        <v>1238</v>
      </c>
      <c r="B67" s="83" t="s">
        <v>355</v>
      </c>
      <c r="C67" s="66" t="s">
        <v>94</v>
      </c>
      <c r="D67" s="114"/>
      <c r="F67" s="114"/>
      <c r="G67" s="66"/>
    </row>
    <row r="68" spans="1:7">
      <c r="A68" s="66" t="s">
        <v>1239</v>
      </c>
      <c r="B68" s="83" t="s">
        <v>357</v>
      </c>
      <c r="C68" s="66" t="s">
        <v>94</v>
      </c>
      <c r="D68" s="114"/>
      <c r="F68" s="114"/>
      <c r="G68" s="66"/>
    </row>
    <row r="69" spans="1:7">
      <c r="A69" s="66" t="s">
        <v>1240</v>
      </c>
      <c r="B69" s="83" t="s">
        <v>158</v>
      </c>
      <c r="C69" s="66" t="s">
        <v>94</v>
      </c>
      <c r="D69" s="114"/>
      <c r="F69" s="114"/>
      <c r="G69" s="66"/>
    </row>
    <row r="70" spans="1:7" outlineLevel="1">
      <c r="A70" s="66" t="s">
        <v>1241</v>
      </c>
      <c r="B70" s="95" t="s">
        <v>162</v>
      </c>
      <c r="G70" s="66"/>
    </row>
    <row r="71" spans="1:7" outlineLevel="1">
      <c r="A71" s="66" t="s">
        <v>1242</v>
      </c>
      <c r="B71" s="95" t="s">
        <v>162</v>
      </c>
      <c r="G71" s="66"/>
    </row>
    <row r="72" spans="1:7" outlineLevel="1">
      <c r="A72" s="66" t="s">
        <v>1243</v>
      </c>
      <c r="B72" s="95" t="s">
        <v>162</v>
      </c>
      <c r="G72" s="66"/>
    </row>
    <row r="73" spans="1:7" outlineLevel="1">
      <c r="A73" s="66" t="s">
        <v>1244</v>
      </c>
      <c r="B73" s="95" t="s">
        <v>162</v>
      </c>
      <c r="G73" s="66"/>
    </row>
    <row r="74" spans="1:7" outlineLevel="1">
      <c r="A74" s="66" t="s">
        <v>1245</v>
      </c>
      <c r="B74" s="95" t="s">
        <v>162</v>
      </c>
      <c r="G74" s="66"/>
    </row>
    <row r="75" spans="1:7" outlineLevel="1">
      <c r="A75" s="66" t="s">
        <v>1246</v>
      </c>
      <c r="B75" s="95" t="s">
        <v>162</v>
      </c>
      <c r="G75" s="66"/>
    </row>
    <row r="76" spans="1:7" outlineLevel="1">
      <c r="A76" s="66" t="s">
        <v>1247</v>
      </c>
      <c r="B76" s="95" t="s">
        <v>162</v>
      </c>
      <c r="G76" s="66"/>
    </row>
    <row r="77" spans="1:7" outlineLevel="1">
      <c r="A77" s="66" t="s">
        <v>1248</v>
      </c>
      <c r="B77" s="95" t="s">
        <v>162</v>
      </c>
      <c r="G77" s="66"/>
    </row>
    <row r="78" spans="1:7" outlineLevel="1">
      <c r="A78" s="66" t="s">
        <v>1249</v>
      </c>
      <c r="B78" s="95" t="s">
        <v>162</v>
      </c>
      <c r="G78" s="66"/>
    </row>
    <row r="79" spans="1:7" outlineLevel="1">
      <c r="A79" s="66" t="s">
        <v>1250</v>
      </c>
      <c r="B79" s="95" t="s">
        <v>162</v>
      </c>
      <c r="G79" s="66"/>
    </row>
    <row r="80" spans="1:7" ht="15" customHeight="1">
      <c r="A80" s="85"/>
      <c r="B80" s="86" t="s">
        <v>1251</v>
      </c>
      <c r="C80" s="85" t="s">
        <v>1188</v>
      </c>
      <c r="D80" s="85"/>
      <c r="E80" s="87"/>
      <c r="F80" s="88"/>
      <c r="G80" s="88"/>
    </row>
    <row r="81" spans="1:7">
      <c r="A81" s="66" t="s">
        <v>1252</v>
      </c>
      <c r="B81" s="66" t="s">
        <v>715</v>
      </c>
      <c r="C81" s="66" t="s">
        <v>94</v>
      </c>
      <c r="E81" s="64"/>
    </row>
    <row r="82" spans="1:7">
      <c r="A82" s="66" t="s">
        <v>1253</v>
      </c>
      <c r="B82" s="66" t="s">
        <v>717</v>
      </c>
      <c r="C82" s="66" t="s">
        <v>94</v>
      </c>
      <c r="E82" s="64"/>
    </row>
    <row r="83" spans="1:7">
      <c r="A83" s="66" t="s">
        <v>1254</v>
      </c>
      <c r="B83" s="66" t="s">
        <v>158</v>
      </c>
      <c r="C83" s="66" t="s">
        <v>94</v>
      </c>
      <c r="E83" s="64"/>
    </row>
    <row r="84" spans="1:7" outlineLevel="1">
      <c r="A84" s="66" t="s">
        <v>1255</v>
      </c>
      <c r="E84" s="64"/>
    </row>
    <row r="85" spans="1:7" outlineLevel="1">
      <c r="A85" s="66" t="s">
        <v>1256</v>
      </c>
      <c r="E85" s="64"/>
    </row>
    <row r="86" spans="1:7" outlineLevel="1">
      <c r="A86" s="66" t="s">
        <v>1257</v>
      </c>
      <c r="E86" s="64"/>
    </row>
    <row r="87" spans="1:7" outlineLevel="1">
      <c r="A87" s="66" t="s">
        <v>1258</v>
      </c>
      <c r="E87" s="64"/>
    </row>
    <row r="88" spans="1:7" outlineLevel="1">
      <c r="A88" s="66" t="s">
        <v>1259</v>
      </c>
      <c r="E88" s="64"/>
    </row>
    <row r="89" spans="1:7" outlineLevel="1">
      <c r="A89" s="66" t="s">
        <v>1260</v>
      </c>
      <c r="E89" s="64"/>
    </row>
    <row r="90" spans="1:7" ht="15" customHeight="1">
      <c r="A90" s="85"/>
      <c r="B90" s="86" t="s">
        <v>1261</v>
      </c>
      <c r="C90" s="85" t="s">
        <v>1188</v>
      </c>
      <c r="D90" s="85"/>
      <c r="E90" s="87"/>
      <c r="F90" s="88"/>
      <c r="G90" s="88"/>
    </row>
    <row r="91" spans="1:7">
      <c r="A91" s="66" t="s">
        <v>1262</v>
      </c>
      <c r="B91" s="66" t="s">
        <v>727</v>
      </c>
      <c r="C91" s="66" t="s">
        <v>94</v>
      </c>
      <c r="E91" s="64"/>
    </row>
    <row r="92" spans="1:7">
      <c r="A92" s="66" t="s">
        <v>1263</v>
      </c>
      <c r="B92" s="66" t="s">
        <v>729</v>
      </c>
      <c r="C92" s="66" t="s">
        <v>94</v>
      </c>
      <c r="E92" s="64"/>
    </row>
    <row r="93" spans="1:7">
      <c r="A93" s="66" t="s">
        <v>1264</v>
      </c>
      <c r="B93" s="66" t="s">
        <v>158</v>
      </c>
      <c r="C93" s="66" t="s">
        <v>94</v>
      </c>
      <c r="E93" s="64"/>
    </row>
    <row r="94" spans="1:7" outlineLevel="1">
      <c r="A94" s="66" t="s">
        <v>1265</v>
      </c>
      <c r="C94" s="66" t="s">
        <v>94</v>
      </c>
      <c r="E94" s="64"/>
    </row>
    <row r="95" spans="1:7" outlineLevel="1">
      <c r="A95" s="66" t="s">
        <v>1266</v>
      </c>
      <c r="E95" s="64"/>
    </row>
    <row r="96" spans="1:7" outlineLevel="1">
      <c r="A96" s="66" t="s">
        <v>1267</v>
      </c>
      <c r="E96" s="64"/>
    </row>
    <row r="97" spans="1:7" outlineLevel="1">
      <c r="A97" s="66" t="s">
        <v>1268</v>
      </c>
      <c r="E97" s="64"/>
    </row>
    <row r="98" spans="1:7" outlineLevel="1">
      <c r="A98" s="66" t="s">
        <v>1269</v>
      </c>
      <c r="E98" s="64"/>
    </row>
    <row r="99" spans="1:7" outlineLevel="1">
      <c r="A99" s="66" t="s">
        <v>1270</v>
      </c>
      <c r="E99" s="64"/>
    </row>
    <row r="100" spans="1:7" ht="15" customHeight="1">
      <c r="A100" s="85"/>
      <c r="B100" s="86" t="s">
        <v>1271</v>
      </c>
      <c r="C100" s="85" t="s">
        <v>1188</v>
      </c>
      <c r="D100" s="85"/>
      <c r="E100" s="87"/>
      <c r="F100" s="88"/>
      <c r="G100" s="88"/>
    </row>
    <row r="101" spans="1:7">
      <c r="A101" s="66" t="s">
        <v>1272</v>
      </c>
      <c r="B101" s="62" t="s">
        <v>739</v>
      </c>
      <c r="C101" s="66" t="s">
        <v>94</v>
      </c>
      <c r="E101" s="64"/>
    </row>
    <row r="102" spans="1:7">
      <c r="A102" s="66" t="s">
        <v>1273</v>
      </c>
      <c r="B102" s="62" t="s">
        <v>741</v>
      </c>
      <c r="C102" s="66" t="s">
        <v>94</v>
      </c>
      <c r="E102" s="64"/>
    </row>
    <row r="103" spans="1:7">
      <c r="A103" s="66" t="s">
        <v>1274</v>
      </c>
      <c r="B103" s="62" t="s">
        <v>743</v>
      </c>
      <c r="C103" s="66" t="s">
        <v>94</v>
      </c>
    </row>
    <row r="104" spans="1:7">
      <c r="A104" s="66" t="s">
        <v>1275</v>
      </c>
      <c r="B104" s="62" t="s">
        <v>745</v>
      </c>
      <c r="C104" s="66" t="s">
        <v>94</v>
      </c>
    </row>
    <row r="105" spans="1:7">
      <c r="A105" s="66" t="s">
        <v>1276</v>
      </c>
      <c r="B105" s="62" t="s">
        <v>747</v>
      </c>
      <c r="C105" s="66" t="s">
        <v>94</v>
      </c>
    </row>
    <row r="106" spans="1:7" outlineLevel="1">
      <c r="A106" s="66" t="s">
        <v>1277</v>
      </c>
      <c r="B106" s="62"/>
    </row>
    <row r="107" spans="1:7" outlineLevel="1">
      <c r="A107" s="66" t="s">
        <v>1278</v>
      </c>
      <c r="B107" s="62"/>
    </row>
    <row r="108" spans="1:7" outlineLevel="1">
      <c r="A108" s="66" t="s">
        <v>1279</v>
      </c>
      <c r="B108" s="62"/>
    </row>
    <row r="109" spans="1:7" outlineLevel="1">
      <c r="A109" s="66" t="s">
        <v>1280</v>
      </c>
      <c r="B109" s="62"/>
    </row>
    <row r="110" spans="1:7" ht="15" customHeight="1">
      <c r="A110" s="85"/>
      <c r="B110" s="86" t="s">
        <v>1281</v>
      </c>
      <c r="C110" s="85" t="s">
        <v>1188</v>
      </c>
      <c r="D110" s="85"/>
      <c r="E110" s="87"/>
      <c r="F110" s="88"/>
      <c r="G110" s="88"/>
    </row>
    <row r="111" spans="1:7">
      <c r="A111" s="66" t="s">
        <v>1282</v>
      </c>
      <c r="B111" s="66" t="s">
        <v>754</v>
      </c>
      <c r="C111" s="66" t="s">
        <v>94</v>
      </c>
      <c r="E111" s="64"/>
    </row>
    <row r="112" spans="1:7" outlineLevel="1">
      <c r="A112" s="66" t="s">
        <v>1283</v>
      </c>
      <c r="E112" s="64"/>
    </row>
    <row r="113" spans="1:7" outlineLevel="1">
      <c r="A113" s="66" t="s">
        <v>1284</v>
      </c>
      <c r="E113" s="64"/>
    </row>
    <row r="114" spans="1:7" outlineLevel="1">
      <c r="A114" s="66" t="s">
        <v>1285</v>
      </c>
      <c r="E114" s="64"/>
    </row>
    <row r="115" spans="1:7" outlineLevel="1">
      <c r="A115" s="66" t="s">
        <v>1286</v>
      </c>
      <c r="E115" s="64"/>
    </row>
    <row r="116" spans="1:7" ht="15" customHeight="1">
      <c r="A116" s="85"/>
      <c r="B116" s="86" t="s">
        <v>1287</v>
      </c>
      <c r="C116" s="85" t="s">
        <v>760</v>
      </c>
      <c r="D116" s="85" t="s">
        <v>761</v>
      </c>
      <c r="E116" s="87"/>
      <c r="F116" s="85" t="s">
        <v>1188</v>
      </c>
      <c r="G116" s="85" t="s">
        <v>762</v>
      </c>
    </row>
    <row r="117" spans="1:7">
      <c r="A117" s="66" t="s">
        <v>1288</v>
      </c>
      <c r="B117" s="83" t="s">
        <v>764</v>
      </c>
      <c r="C117" s="66" t="s">
        <v>94</v>
      </c>
      <c r="D117" s="80"/>
      <c r="E117" s="80"/>
      <c r="F117" s="98"/>
      <c r="G117" s="98"/>
    </row>
    <row r="118" spans="1:7">
      <c r="A118" s="80"/>
      <c r="B118" s="115"/>
      <c r="C118" s="80"/>
      <c r="D118" s="80"/>
      <c r="E118" s="80"/>
      <c r="F118" s="98"/>
      <c r="G118" s="98"/>
    </row>
    <row r="119" spans="1:7">
      <c r="B119" s="83" t="s">
        <v>765</v>
      </c>
      <c r="C119" s="80"/>
      <c r="D119" s="80"/>
      <c r="E119" s="80"/>
      <c r="F119" s="98"/>
      <c r="G119" s="98"/>
    </row>
    <row r="120" spans="1:7">
      <c r="A120" s="66" t="s">
        <v>1289</v>
      </c>
      <c r="B120" s="83" t="s">
        <v>682</v>
      </c>
      <c r="C120" s="66" t="s">
        <v>94</v>
      </c>
      <c r="D120" s="66" t="s">
        <v>94</v>
      </c>
      <c r="E120" s="80"/>
      <c r="F120" s="92" t="str">
        <f t="shared" ref="F120:F143" si="0">IF($C$144=0,"",IF(C120="[for completion]","",C120/$C$144))</f>
        <v/>
      </c>
      <c r="G120" s="92" t="str">
        <f t="shared" ref="G120:G143" si="1">IF($D$144=0,"",IF(D120="[for completion]","",D120/$D$144))</f>
        <v/>
      </c>
    </row>
    <row r="121" spans="1:7">
      <c r="A121" s="66" t="s">
        <v>1290</v>
      </c>
      <c r="B121" s="83" t="s">
        <v>682</v>
      </c>
      <c r="C121" s="66" t="s">
        <v>94</v>
      </c>
      <c r="D121" s="66" t="s">
        <v>94</v>
      </c>
      <c r="E121" s="80"/>
      <c r="F121" s="92" t="str">
        <f t="shared" si="0"/>
        <v/>
      </c>
      <c r="G121" s="92" t="str">
        <f t="shared" si="1"/>
        <v/>
      </c>
    </row>
    <row r="122" spans="1:7">
      <c r="A122" s="66" t="s">
        <v>1291</v>
      </c>
      <c r="B122" s="83" t="s">
        <v>682</v>
      </c>
      <c r="C122" s="66" t="s">
        <v>94</v>
      </c>
      <c r="D122" s="66" t="s">
        <v>94</v>
      </c>
      <c r="E122" s="80"/>
      <c r="F122" s="92" t="str">
        <f t="shared" si="0"/>
        <v/>
      </c>
      <c r="G122" s="92" t="str">
        <f t="shared" si="1"/>
        <v/>
      </c>
    </row>
    <row r="123" spans="1:7">
      <c r="A123" s="66" t="s">
        <v>1292</v>
      </c>
      <c r="B123" s="83" t="s">
        <v>682</v>
      </c>
      <c r="C123" s="66" t="s">
        <v>94</v>
      </c>
      <c r="D123" s="66" t="s">
        <v>94</v>
      </c>
      <c r="E123" s="80"/>
      <c r="F123" s="92" t="str">
        <f t="shared" si="0"/>
        <v/>
      </c>
      <c r="G123" s="92" t="str">
        <f t="shared" si="1"/>
        <v/>
      </c>
    </row>
    <row r="124" spans="1:7">
      <c r="A124" s="66" t="s">
        <v>1293</v>
      </c>
      <c r="B124" s="83" t="s">
        <v>682</v>
      </c>
      <c r="C124" s="66" t="s">
        <v>94</v>
      </c>
      <c r="D124" s="66" t="s">
        <v>94</v>
      </c>
      <c r="E124" s="80"/>
      <c r="F124" s="92" t="str">
        <f t="shared" si="0"/>
        <v/>
      </c>
      <c r="G124" s="92" t="str">
        <f t="shared" si="1"/>
        <v/>
      </c>
    </row>
    <row r="125" spans="1:7">
      <c r="A125" s="66" t="s">
        <v>1294</v>
      </c>
      <c r="B125" s="83" t="s">
        <v>682</v>
      </c>
      <c r="C125" s="66" t="s">
        <v>94</v>
      </c>
      <c r="D125" s="66" t="s">
        <v>94</v>
      </c>
      <c r="E125" s="80"/>
      <c r="F125" s="92" t="str">
        <f t="shared" si="0"/>
        <v/>
      </c>
      <c r="G125" s="92" t="str">
        <f t="shared" si="1"/>
        <v/>
      </c>
    </row>
    <row r="126" spans="1:7">
      <c r="A126" s="66" t="s">
        <v>1295</v>
      </c>
      <c r="B126" s="83" t="s">
        <v>682</v>
      </c>
      <c r="C126" s="66" t="s">
        <v>94</v>
      </c>
      <c r="D126" s="66" t="s">
        <v>94</v>
      </c>
      <c r="E126" s="80"/>
      <c r="F126" s="92" t="str">
        <f t="shared" si="0"/>
        <v/>
      </c>
      <c r="G126" s="92" t="str">
        <f t="shared" si="1"/>
        <v/>
      </c>
    </row>
    <row r="127" spans="1:7">
      <c r="A127" s="66" t="s">
        <v>1296</v>
      </c>
      <c r="B127" s="83" t="s">
        <v>682</v>
      </c>
      <c r="C127" s="66" t="s">
        <v>94</v>
      </c>
      <c r="D127" s="66" t="s">
        <v>94</v>
      </c>
      <c r="E127" s="80"/>
      <c r="F127" s="92" t="str">
        <f t="shared" si="0"/>
        <v/>
      </c>
      <c r="G127" s="92" t="str">
        <f t="shared" si="1"/>
        <v/>
      </c>
    </row>
    <row r="128" spans="1:7">
      <c r="A128" s="66" t="s">
        <v>1297</v>
      </c>
      <c r="B128" s="83" t="s">
        <v>682</v>
      </c>
      <c r="C128" s="66" t="s">
        <v>94</v>
      </c>
      <c r="D128" s="66" t="s">
        <v>94</v>
      </c>
      <c r="E128" s="80"/>
      <c r="F128" s="92" t="str">
        <f t="shared" si="0"/>
        <v/>
      </c>
      <c r="G128" s="92" t="str">
        <f t="shared" si="1"/>
        <v/>
      </c>
    </row>
    <row r="129" spans="1:7">
      <c r="A129" s="66" t="s">
        <v>1298</v>
      </c>
      <c r="B129" s="83" t="s">
        <v>682</v>
      </c>
      <c r="C129" s="66" t="s">
        <v>94</v>
      </c>
      <c r="D129" s="66" t="s">
        <v>94</v>
      </c>
      <c r="E129" s="83"/>
      <c r="F129" s="92" t="str">
        <f t="shared" si="0"/>
        <v/>
      </c>
      <c r="G129" s="92" t="str">
        <f t="shared" si="1"/>
        <v/>
      </c>
    </row>
    <row r="130" spans="1:7">
      <c r="A130" s="66" t="s">
        <v>1299</v>
      </c>
      <c r="B130" s="83" t="s">
        <v>682</v>
      </c>
      <c r="C130" s="66" t="s">
        <v>94</v>
      </c>
      <c r="D130" s="66" t="s">
        <v>94</v>
      </c>
      <c r="E130" s="83"/>
      <c r="F130" s="92" t="str">
        <f t="shared" si="0"/>
        <v/>
      </c>
      <c r="G130" s="92" t="str">
        <f t="shared" si="1"/>
        <v/>
      </c>
    </row>
    <row r="131" spans="1:7">
      <c r="A131" s="66" t="s">
        <v>1300</v>
      </c>
      <c r="B131" s="83" t="s">
        <v>682</v>
      </c>
      <c r="C131" s="66" t="s">
        <v>94</v>
      </c>
      <c r="D131" s="66" t="s">
        <v>94</v>
      </c>
      <c r="E131" s="83"/>
      <c r="F131" s="92" t="str">
        <f t="shared" si="0"/>
        <v/>
      </c>
      <c r="G131" s="92" t="str">
        <f t="shared" si="1"/>
        <v/>
      </c>
    </row>
    <row r="132" spans="1:7">
      <c r="A132" s="66" t="s">
        <v>1301</v>
      </c>
      <c r="B132" s="83" t="s">
        <v>682</v>
      </c>
      <c r="C132" s="66" t="s">
        <v>94</v>
      </c>
      <c r="D132" s="66" t="s">
        <v>94</v>
      </c>
      <c r="E132" s="83"/>
      <c r="F132" s="92" t="str">
        <f t="shared" si="0"/>
        <v/>
      </c>
      <c r="G132" s="92" t="str">
        <f t="shared" si="1"/>
        <v/>
      </c>
    </row>
    <row r="133" spans="1:7">
      <c r="A133" s="66" t="s">
        <v>1302</v>
      </c>
      <c r="B133" s="83" t="s">
        <v>682</v>
      </c>
      <c r="C133" s="66" t="s">
        <v>94</v>
      </c>
      <c r="D133" s="66" t="s">
        <v>94</v>
      </c>
      <c r="E133" s="83"/>
      <c r="F133" s="92" t="str">
        <f t="shared" si="0"/>
        <v/>
      </c>
      <c r="G133" s="92" t="str">
        <f t="shared" si="1"/>
        <v/>
      </c>
    </row>
    <row r="134" spans="1:7">
      <c r="A134" s="66" t="s">
        <v>1303</v>
      </c>
      <c r="B134" s="83" t="s">
        <v>682</v>
      </c>
      <c r="C134" s="66" t="s">
        <v>94</v>
      </c>
      <c r="D134" s="66" t="s">
        <v>94</v>
      </c>
      <c r="E134" s="83"/>
      <c r="F134" s="92" t="str">
        <f t="shared" si="0"/>
        <v/>
      </c>
      <c r="G134" s="92" t="str">
        <f t="shared" si="1"/>
        <v/>
      </c>
    </row>
    <row r="135" spans="1:7">
      <c r="A135" s="66" t="s">
        <v>1304</v>
      </c>
      <c r="B135" s="83" t="s">
        <v>682</v>
      </c>
      <c r="C135" s="66" t="s">
        <v>94</v>
      </c>
      <c r="D135" s="66" t="s">
        <v>94</v>
      </c>
      <c r="F135" s="92" t="str">
        <f t="shared" si="0"/>
        <v/>
      </c>
      <c r="G135" s="92" t="str">
        <f t="shared" si="1"/>
        <v/>
      </c>
    </row>
    <row r="136" spans="1:7">
      <c r="A136" s="66" t="s">
        <v>1305</v>
      </c>
      <c r="B136" s="83" t="s">
        <v>682</v>
      </c>
      <c r="C136" s="66" t="s">
        <v>94</v>
      </c>
      <c r="D136" s="66" t="s">
        <v>94</v>
      </c>
      <c r="E136" s="102"/>
      <c r="F136" s="92" t="str">
        <f t="shared" si="0"/>
        <v/>
      </c>
      <c r="G136" s="92" t="str">
        <f t="shared" si="1"/>
        <v/>
      </c>
    </row>
    <row r="137" spans="1:7">
      <c r="A137" s="66" t="s">
        <v>1306</v>
      </c>
      <c r="B137" s="83" t="s">
        <v>682</v>
      </c>
      <c r="C137" s="66" t="s">
        <v>94</v>
      </c>
      <c r="D137" s="66" t="s">
        <v>94</v>
      </c>
      <c r="E137" s="102"/>
      <c r="F137" s="92" t="str">
        <f t="shared" si="0"/>
        <v/>
      </c>
      <c r="G137" s="92" t="str">
        <f t="shared" si="1"/>
        <v/>
      </c>
    </row>
    <row r="138" spans="1:7">
      <c r="A138" s="66" t="s">
        <v>1307</v>
      </c>
      <c r="B138" s="83" t="s">
        <v>682</v>
      </c>
      <c r="C138" s="66" t="s">
        <v>94</v>
      </c>
      <c r="D138" s="66" t="s">
        <v>94</v>
      </c>
      <c r="E138" s="102"/>
      <c r="F138" s="92" t="str">
        <f t="shared" si="0"/>
        <v/>
      </c>
      <c r="G138" s="92" t="str">
        <f t="shared" si="1"/>
        <v/>
      </c>
    </row>
    <row r="139" spans="1:7">
      <c r="A139" s="66" t="s">
        <v>1308</v>
      </c>
      <c r="B139" s="83" t="s">
        <v>682</v>
      </c>
      <c r="C139" s="66" t="s">
        <v>94</v>
      </c>
      <c r="D139" s="66" t="s">
        <v>94</v>
      </c>
      <c r="E139" s="102"/>
      <c r="F139" s="92" t="str">
        <f t="shared" si="0"/>
        <v/>
      </c>
      <c r="G139" s="92" t="str">
        <f t="shared" si="1"/>
        <v/>
      </c>
    </row>
    <row r="140" spans="1:7">
      <c r="A140" s="66" t="s">
        <v>1309</v>
      </c>
      <c r="B140" s="83" t="s">
        <v>682</v>
      </c>
      <c r="C140" s="66" t="s">
        <v>94</v>
      </c>
      <c r="D140" s="66" t="s">
        <v>94</v>
      </c>
      <c r="E140" s="102"/>
      <c r="F140" s="92" t="str">
        <f t="shared" si="0"/>
        <v/>
      </c>
      <c r="G140" s="92" t="str">
        <f t="shared" si="1"/>
        <v/>
      </c>
    </row>
    <row r="141" spans="1:7">
      <c r="A141" s="66" t="s">
        <v>1310</v>
      </c>
      <c r="B141" s="83" t="s">
        <v>682</v>
      </c>
      <c r="C141" s="66" t="s">
        <v>94</v>
      </c>
      <c r="D141" s="66" t="s">
        <v>94</v>
      </c>
      <c r="E141" s="102"/>
      <c r="F141" s="92" t="str">
        <f t="shared" si="0"/>
        <v/>
      </c>
      <c r="G141" s="92" t="str">
        <f t="shared" si="1"/>
        <v/>
      </c>
    </row>
    <row r="142" spans="1:7">
      <c r="A142" s="66" t="s">
        <v>1311</v>
      </c>
      <c r="B142" s="83" t="s">
        <v>682</v>
      </c>
      <c r="C142" s="66" t="s">
        <v>94</v>
      </c>
      <c r="D142" s="66" t="s">
        <v>94</v>
      </c>
      <c r="E142" s="102"/>
      <c r="F142" s="92" t="str">
        <f t="shared" si="0"/>
        <v/>
      </c>
      <c r="G142" s="92" t="str">
        <f t="shared" si="1"/>
        <v/>
      </c>
    </row>
    <row r="143" spans="1:7">
      <c r="A143" s="66" t="s">
        <v>1312</v>
      </c>
      <c r="B143" s="83" t="s">
        <v>682</v>
      </c>
      <c r="C143" s="66" t="s">
        <v>94</v>
      </c>
      <c r="D143" s="66" t="s">
        <v>94</v>
      </c>
      <c r="E143" s="102"/>
      <c r="F143" s="92" t="str">
        <f t="shared" si="0"/>
        <v/>
      </c>
      <c r="G143" s="92" t="str">
        <f t="shared" si="1"/>
        <v/>
      </c>
    </row>
    <row r="144" spans="1:7">
      <c r="A144" s="66" t="s">
        <v>1313</v>
      </c>
      <c r="B144" s="93" t="s">
        <v>160</v>
      </c>
      <c r="C144" s="83">
        <f>SUM(C120:C143)</f>
        <v>0</v>
      </c>
      <c r="D144" s="83">
        <f>SUM(D120:D143)</f>
        <v>0</v>
      </c>
      <c r="E144" s="102"/>
      <c r="F144" s="94">
        <f>SUM(F120:F143)</f>
        <v>0</v>
      </c>
      <c r="G144" s="94">
        <f>SUM(G120:G143)</f>
        <v>0</v>
      </c>
    </row>
    <row r="145" spans="1:7" ht="15" customHeight="1">
      <c r="A145" s="85"/>
      <c r="B145" s="86" t="s">
        <v>1314</v>
      </c>
      <c r="C145" s="85" t="s">
        <v>760</v>
      </c>
      <c r="D145" s="85" t="s">
        <v>761</v>
      </c>
      <c r="E145" s="87"/>
      <c r="F145" s="85" t="s">
        <v>1188</v>
      </c>
      <c r="G145" s="85" t="s">
        <v>762</v>
      </c>
    </row>
    <row r="146" spans="1:7">
      <c r="A146" s="66" t="s">
        <v>1315</v>
      </c>
      <c r="B146" s="66" t="s">
        <v>793</v>
      </c>
      <c r="C146" s="116" t="s">
        <v>94</v>
      </c>
      <c r="G146" s="66"/>
    </row>
    <row r="147" spans="1:7">
      <c r="G147" s="66"/>
    </row>
    <row r="148" spans="1:7">
      <c r="B148" s="83" t="s">
        <v>794</v>
      </c>
      <c r="G148" s="66"/>
    </row>
    <row r="149" spans="1:7">
      <c r="A149" s="66" t="s">
        <v>1316</v>
      </c>
      <c r="B149" s="66" t="s">
        <v>796</v>
      </c>
      <c r="C149" s="66" t="s">
        <v>94</v>
      </c>
      <c r="D149" s="66" t="s">
        <v>94</v>
      </c>
      <c r="F149" s="92" t="str">
        <f t="shared" ref="F149:F163" si="2">IF($C$157=0,"",IF(C149="[for completion]","",C149/$C$157))</f>
        <v/>
      </c>
      <c r="G149" s="92" t="str">
        <f t="shared" ref="G149:G163" si="3">IF($D$157=0,"",IF(D149="[for completion]","",D149/$D$157))</f>
        <v/>
      </c>
    </row>
    <row r="150" spans="1:7">
      <c r="A150" s="66" t="s">
        <v>1317</v>
      </c>
      <c r="B150" s="66" t="s">
        <v>798</v>
      </c>
      <c r="C150" s="66" t="s">
        <v>94</v>
      </c>
      <c r="D150" s="66" t="s">
        <v>94</v>
      </c>
      <c r="F150" s="92" t="str">
        <f t="shared" si="2"/>
        <v/>
      </c>
      <c r="G150" s="92" t="str">
        <f t="shared" si="3"/>
        <v/>
      </c>
    </row>
    <row r="151" spans="1:7">
      <c r="A151" s="66" t="s">
        <v>1318</v>
      </c>
      <c r="B151" s="66" t="s">
        <v>800</v>
      </c>
      <c r="C151" s="66" t="s">
        <v>94</v>
      </c>
      <c r="D151" s="66" t="s">
        <v>94</v>
      </c>
      <c r="F151" s="92" t="str">
        <f t="shared" si="2"/>
        <v/>
      </c>
      <c r="G151" s="92" t="str">
        <f t="shared" si="3"/>
        <v/>
      </c>
    </row>
    <row r="152" spans="1:7">
      <c r="A152" s="66" t="s">
        <v>1319</v>
      </c>
      <c r="B152" s="66" t="s">
        <v>802</v>
      </c>
      <c r="C152" s="66" t="s">
        <v>94</v>
      </c>
      <c r="D152" s="66" t="s">
        <v>94</v>
      </c>
      <c r="F152" s="92" t="str">
        <f t="shared" si="2"/>
        <v/>
      </c>
      <c r="G152" s="92" t="str">
        <f t="shared" si="3"/>
        <v/>
      </c>
    </row>
    <row r="153" spans="1:7">
      <c r="A153" s="66" t="s">
        <v>1320</v>
      </c>
      <c r="B153" s="66" t="s">
        <v>804</v>
      </c>
      <c r="C153" s="66" t="s">
        <v>94</v>
      </c>
      <c r="D153" s="66" t="s">
        <v>94</v>
      </c>
      <c r="F153" s="92" t="str">
        <f t="shared" si="2"/>
        <v/>
      </c>
      <c r="G153" s="92" t="str">
        <f t="shared" si="3"/>
        <v/>
      </c>
    </row>
    <row r="154" spans="1:7">
      <c r="A154" s="66" t="s">
        <v>1321</v>
      </c>
      <c r="B154" s="66" t="s">
        <v>806</v>
      </c>
      <c r="C154" s="66" t="s">
        <v>94</v>
      </c>
      <c r="D154" s="66" t="s">
        <v>94</v>
      </c>
      <c r="F154" s="92" t="str">
        <f t="shared" si="2"/>
        <v/>
      </c>
      <c r="G154" s="92" t="str">
        <f t="shared" si="3"/>
        <v/>
      </c>
    </row>
    <row r="155" spans="1:7">
      <c r="A155" s="66" t="s">
        <v>1322</v>
      </c>
      <c r="B155" s="66" t="s">
        <v>808</v>
      </c>
      <c r="C155" s="66" t="s">
        <v>94</v>
      </c>
      <c r="D155" s="66" t="s">
        <v>94</v>
      </c>
      <c r="F155" s="92" t="str">
        <f t="shared" si="2"/>
        <v/>
      </c>
      <c r="G155" s="92" t="str">
        <f t="shared" si="3"/>
        <v/>
      </c>
    </row>
    <row r="156" spans="1:7">
      <c r="A156" s="66" t="s">
        <v>1323</v>
      </c>
      <c r="B156" s="66" t="s">
        <v>810</v>
      </c>
      <c r="C156" s="66" t="s">
        <v>94</v>
      </c>
      <c r="D156" s="66" t="s">
        <v>94</v>
      </c>
      <c r="F156" s="92" t="str">
        <f t="shared" si="2"/>
        <v/>
      </c>
      <c r="G156" s="92" t="str">
        <f t="shared" si="3"/>
        <v/>
      </c>
    </row>
    <row r="157" spans="1:7">
      <c r="A157" s="66" t="s">
        <v>1324</v>
      </c>
      <c r="B157" s="93" t="s">
        <v>160</v>
      </c>
      <c r="C157" s="66">
        <f>SUM(C149:C156)</f>
        <v>0</v>
      </c>
      <c r="D157" s="66">
        <f>SUM(D149:D156)</f>
        <v>0</v>
      </c>
      <c r="F157" s="102">
        <f>SUM(F149:F156)</f>
        <v>0</v>
      </c>
      <c r="G157" s="102">
        <f>SUM(G149:G156)</f>
        <v>0</v>
      </c>
    </row>
    <row r="158" spans="1:7" outlineLevel="1">
      <c r="A158" s="66" t="s">
        <v>1325</v>
      </c>
      <c r="B158" s="95" t="s">
        <v>813</v>
      </c>
      <c r="F158" s="92" t="str">
        <f t="shared" si="2"/>
        <v/>
      </c>
      <c r="G158" s="92" t="str">
        <f t="shared" si="3"/>
        <v/>
      </c>
    </row>
    <row r="159" spans="1:7" outlineLevel="1">
      <c r="A159" s="66" t="s">
        <v>1326</v>
      </c>
      <c r="B159" s="95" t="s">
        <v>815</v>
      </c>
      <c r="F159" s="92" t="str">
        <f t="shared" si="2"/>
        <v/>
      </c>
      <c r="G159" s="92" t="str">
        <f t="shared" si="3"/>
        <v/>
      </c>
    </row>
    <row r="160" spans="1:7" outlineLevel="1">
      <c r="A160" s="66" t="s">
        <v>1327</v>
      </c>
      <c r="B160" s="95" t="s">
        <v>817</v>
      </c>
      <c r="F160" s="92" t="str">
        <f t="shared" si="2"/>
        <v/>
      </c>
      <c r="G160" s="92" t="str">
        <f t="shared" si="3"/>
        <v/>
      </c>
    </row>
    <row r="161" spans="1:7" outlineLevel="1">
      <c r="A161" s="66" t="s">
        <v>1328</v>
      </c>
      <c r="B161" s="95" t="s">
        <v>819</v>
      </c>
      <c r="F161" s="92" t="str">
        <f t="shared" si="2"/>
        <v/>
      </c>
      <c r="G161" s="92" t="str">
        <f t="shared" si="3"/>
        <v/>
      </c>
    </row>
    <row r="162" spans="1:7" outlineLevel="1">
      <c r="A162" s="66" t="s">
        <v>1329</v>
      </c>
      <c r="B162" s="95" t="s">
        <v>821</v>
      </c>
      <c r="F162" s="92" t="str">
        <f t="shared" si="2"/>
        <v/>
      </c>
      <c r="G162" s="92" t="str">
        <f t="shared" si="3"/>
        <v/>
      </c>
    </row>
    <row r="163" spans="1:7" outlineLevel="1">
      <c r="A163" s="66" t="s">
        <v>1330</v>
      </c>
      <c r="B163" s="95" t="s">
        <v>823</v>
      </c>
      <c r="F163" s="92" t="str">
        <f t="shared" si="2"/>
        <v/>
      </c>
      <c r="G163" s="92" t="str">
        <f t="shared" si="3"/>
        <v/>
      </c>
    </row>
    <row r="164" spans="1:7" outlineLevel="1">
      <c r="A164" s="66" t="s">
        <v>1331</v>
      </c>
      <c r="B164" s="95"/>
      <c r="F164" s="92"/>
      <c r="G164" s="92"/>
    </row>
    <row r="165" spans="1:7" outlineLevel="1">
      <c r="A165" s="66" t="s">
        <v>1332</v>
      </c>
      <c r="B165" s="95"/>
      <c r="F165" s="92"/>
      <c r="G165" s="92"/>
    </row>
    <row r="166" spans="1:7" outlineLevel="1">
      <c r="A166" s="66" t="s">
        <v>1333</v>
      </c>
      <c r="B166" s="95"/>
      <c r="F166" s="92"/>
      <c r="G166" s="92"/>
    </row>
    <row r="167" spans="1:7" ht="15" customHeight="1">
      <c r="A167" s="85"/>
      <c r="B167" s="86" t="s">
        <v>1334</v>
      </c>
      <c r="C167" s="85" t="s">
        <v>760</v>
      </c>
      <c r="D167" s="85" t="s">
        <v>761</v>
      </c>
      <c r="E167" s="87"/>
      <c r="F167" s="85" t="s">
        <v>1188</v>
      </c>
      <c r="G167" s="85" t="s">
        <v>762</v>
      </c>
    </row>
    <row r="168" spans="1:7">
      <c r="A168" s="66" t="s">
        <v>1335</v>
      </c>
      <c r="B168" s="66" t="s">
        <v>793</v>
      </c>
      <c r="C168" s="116" t="s">
        <v>129</v>
      </c>
      <c r="G168" s="66"/>
    </row>
    <row r="169" spans="1:7">
      <c r="G169" s="66"/>
    </row>
    <row r="170" spans="1:7">
      <c r="B170" s="83" t="s">
        <v>794</v>
      </c>
      <c r="G170" s="66"/>
    </row>
    <row r="171" spans="1:7">
      <c r="A171" s="66" t="s">
        <v>1336</v>
      </c>
      <c r="B171" s="66" t="s">
        <v>796</v>
      </c>
      <c r="C171" s="66" t="s">
        <v>129</v>
      </c>
      <c r="D171" s="66" t="s">
        <v>129</v>
      </c>
      <c r="F171" s="92" t="str">
        <f>IF($C$179=0,"",IF(C171="[Mark as ND1 if not relevant]","",C171/$C$179))</f>
        <v/>
      </c>
      <c r="G171" s="92" t="str">
        <f>IF($D$179=0,"",IF(D171="[Mark as ND1 if not relevant]","",D171/$D$179))</f>
        <v/>
      </c>
    </row>
    <row r="172" spans="1:7">
      <c r="A172" s="66" t="s">
        <v>1337</v>
      </c>
      <c r="B172" s="66" t="s">
        <v>798</v>
      </c>
      <c r="C172" s="66" t="s">
        <v>129</v>
      </c>
      <c r="D172" s="66" t="s">
        <v>129</v>
      </c>
      <c r="F172" s="92" t="str">
        <f t="shared" ref="F172:F178" si="4">IF($C$179=0,"",IF(C172="[Mark as ND1 if not relevant]","",C172/$C$179))</f>
        <v/>
      </c>
      <c r="G172" s="92" t="str">
        <f t="shared" ref="G172:G178" si="5">IF($D$179=0,"",IF(D172="[Mark as ND1 if not relevant]","",D172/$D$179))</f>
        <v/>
      </c>
    </row>
    <row r="173" spans="1:7">
      <c r="A173" s="66" t="s">
        <v>1338</v>
      </c>
      <c r="B173" s="66" t="s">
        <v>800</v>
      </c>
      <c r="C173" s="66" t="s">
        <v>129</v>
      </c>
      <c r="D173" s="66" t="s">
        <v>129</v>
      </c>
      <c r="F173" s="92" t="str">
        <f t="shared" si="4"/>
        <v/>
      </c>
      <c r="G173" s="92" t="str">
        <f t="shared" si="5"/>
        <v/>
      </c>
    </row>
    <row r="174" spans="1:7">
      <c r="A174" s="66" t="s">
        <v>1339</v>
      </c>
      <c r="B174" s="66" t="s">
        <v>802</v>
      </c>
      <c r="C174" s="66" t="s">
        <v>129</v>
      </c>
      <c r="D174" s="66" t="s">
        <v>129</v>
      </c>
      <c r="F174" s="92" t="str">
        <f t="shared" si="4"/>
        <v/>
      </c>
      <c r="G174" s="92" t="str">
        <f t="shared" si="5"/>
        <v/>
      </c>
    </row>
    <row r="175" spans="1:7">
      <c r="A175" s="66" t="s">
        <v>1340</v>
      </c>
      <c r="B175" s="66" t="s">
        <v>804</v>
      </c>
      <c r="C175" s="66" t="s">
        <v>129</v>
      </c>
      <c r="D175" s="66" t="s">
        <v>129</v>
      </c>
      <c r="F175" s="92" t="str">
        <f t="shared" si="4"/>
        <v/>
      </c>
      <c r="G175" s="92" t="str">
        <f t="shared" si="5"/>
        <v/>
      </c>
    </row>
    <row r="176" spans="1:7">
      <c r="A176" s="66" t="s">
        <v>1341</v>
      </c>
      <c r="B176" s="66" t="s">
        <v>806</v>
      </c>
      <c r="C176" s="66" t="s">
        <v>129</v>
      </c>
      <c r="D176" s="66" t="s">
        <v>129</v>
      </c>
      <c r="F176" s="92" t="str">
        <f t="shared" si="4"/>
        <v/>
      </c>
      <c r="G176" s="92" t="str">
        <f t="shared" si="5"/>
        <v/>
      </c>
    </row>
    <row r="177" spans="1:7">
      <c r="A177" s="66" t="s">
        <v>1342</v>
      </c>
      <c r="B177" s="66" t="s">
        <v>808</v>
      </c>
      <c r="C177" s="66" t="s">
        <v>129</v>
      </c>
      <c r="D177" s="66" t="s">
        <v>129</v>
      </c>
      <c r="F177" s="92" t="str">
        <f t="shared" si="4"/>
        <v/>
      </c>
      <c r="G177" s="92" t="str">
        <f t="shared" si="5"/>
        <v/>
      </c>
    </row>
    <row r="178" spans="1:7">
      <c r="A178" s="66" t="s">
        <v>1343</v>
      </c>
      <c r="B178" s="66" t="s">
        <v>810</v>
      </c>
      <c r="C178" s="66" t="s">
        <v>129</v>
      </c>
      <c r="D178" s="66" t="s">
        <v>129</v>
      </c>
      <c r="F178" s="92" t="str">
        <f t="shared" si="4"/>
        <v/>
      </c>
      <c r="G178" s="92" t="str">
        <f t="shared" si="5"/>
        <v/>
      </c>
    </row>
    <row r="179" spans="1:7">
      <c r="A179" s="66" t="s">
        <v>1344</v>
      </c>
      <c r="B179" s="93" t="s">
        <v>160</v>
      </c>
      <c r="C179" s="66">
        <f>SUM(C171:C178)</f>
        <v>0</v>
      </c>
      <c r="D179" s="66">
        <f>SUM(D171:D178)</f>
        <v>0</v>
      </c>
      <c r="F179" s="102">
        <f>SUM(F171:F178)</f>
        <v>0</v>
      </c>
      <c r="G179" s="102">
        <f>SUM(G171:G178)</f>
        <v>0</v>
      </c>
    </row>
    <row r="180" spans="1:7" outlineLevel="1">
      <c r="A180" s="66" t="s">
        <v>1345</v>
      </c>
      <c r="B180" s="95" t="s">
        <v>813</v>
      </c>
      <c r="F180" s="92" t="str">
        <f t="shared" ref="F180:F185" si="6">IF($C$179=0,"",IF(C180="[for completion]","",C180/$C$179))</f>
        <v/>
      </c>
      <c r="G180" s="92" t="str">
        <f t="shared" ref="G180:G185" si="7">IF($D$179=0,"",IF(D180="[for completion]","",D180/$D$179))</f>
        <v/>
      </c>
    </row>
    <row r="181" spans="1:7" outlineLevel="1">
      <c r="A181" s="66" t="s">
        <v>1346</v>
      </c>
      <c r="B181" s="95" t="s">
        <v>815</v>
      </c>
      <c r="F181" s="92" t="str">
        <f t="shared" si="6"/>
        <v/>
      </c>
      <c r="G181" s="92" t="str">
        <f t="shared" si="7"/>
        <v/>
      </c>
    </row>
    <row r="182" spans="1:7" outlineLevel="1">
      <c r="A182" s="66" t="s">
        <v>1347</v>
      </c>
      <c r="B182" s="95" t="s">
        <v>817</v>
      </c>
      <c r="F182" s="92" t="str">
        <f t="shared" si="6"/>
        <v/>
      </c>
      <c r="G182" s="92" t="str">
        <f t="shared" si="7"/>
        <v/>
      </c>
    </row>
    <row r="183" spans="1:7" outlineLevel="1">
      <c r="A183" s="66" t="s">
        <v>1348</v>
      </c>
      <c r="B183" s="95" t="s">
        <v>819</v>
      </c>
      <c r="F183" s="92" t="str">
        <f t="shared" si="6"/>
        <v/>
      </c>
      <c r="G183" s="92" t="str">
        <f t="shared" si="7"/>
        <v/>
      </c>
    </row>
    <row r="184" spans="1:7" outlineLevel="1">
      <c r="A184" s="66" t="s">
        <v>1349</v>
      </c>
      <c r="B184" s="95" t="s">
        <v>821</v>
      </c>
      <c r="F184" s="92" t="str">
        <f t="shared" si="6"/>
        <v/>
      </c>
      <c r="G184" s="92" t="str">
        <f t="shared" si="7"/>
        <v/>
      </c>
    </row>
    <row r="185" spans="1:7" outlineLevel="1">
      <c r="A185" s="66" t="s">
        <v>1350</v>
      </c>
      <c r="B185" s="95" t="s">
        <v>823</v>
      </c>
      <c r="F185" s="92" t="str">
        <f t="shared" si="6"/>
        <v/>
      </c>
      <c r="G185" s="92" t="str">
        <f t="shared" si="7"/>
        <v/>
      </c>
    </row>
    <row r="186" spans="1:7" outlineLevel="1">
      <c r="A186" s="66" t="s">
        <v>1351</v>
      </c>
      <c r="B186" s="95"/>
      <c r="F186" s="92"/>
      <c r="G186" s="92"/>
    </row>
    <row r="187" spans="1:7" outlineLevel="1">
      <c r="A187" s="66" t="s">
        <v>1352</v>
      </c>
      <c r="B187" s="95"/>
      <c r="F187" s="92"/>
      <c r="G187" s="92"/>
    </row>
    <row r="188" spans="1:7" outlineLevel="1">
      <c r="A188" s="66" t="s">
        <v>1353</v>
      </c>
      <c r="B188" s="95"/>
      <c r="F188" s="92"/>
      <c r="G188" s="92"/>
    </row>
    <row r="189" spans="1:7" ht="15" customHeight="1">
      <c r="A189" s="85"/>
      <c r="B189" s="86" t="s">
        <v>1354</v>
      </c>
      <c r="C189" s="85" t="s">
        <v>1188</v>
      </c>
      <c r="D189" s="85"/>
      <c r="E189" s="87"/>
      <c r="F189" s="85"/>
      <c r="G189" s="85"/>
    </row>
    <row r="190" spans="1:7">
      <c r="A190" s="66" t="s">
        <v>1355</v>
      </c>
      <c r="B190" s="83" t="s">
        <v>682</v>
      </c>
      <c r="C190" s="66" t="s">
        <v>94</v>
      </c>
      <c r="E190" s="102"/>
      <c r="F190" s="102"/>
      <c r="G190" s="102"/>
    </row>
    <row r="191" spans="1:7">
      <c r="A191" s="66" t="s">
        <v>1356</v>
      </c>
      <c r="B191" s="83" t="s">
        <v>682</v>
      </c>
      <c r="C191" s="66" t="s">
        <v>94</v>
      </c>
      <c r="E191" s="102"/>
      <c r="F191" s="102"/>
      <c r="G191" s="102"/>
    </row>
    <row r="192" spans="1:7">
      <c r="A192" s="66" t="s">
        <v>1357</v>
      </c>
      <c r="B192" s="83" t="s">
        <v>682</v>
      </c>
      <c r="C192" s="66" t="s">
        <v>94</v>
      </c>
      <c r="E192" s="102"/>
      <c r="F192" s="102"/>
      <c r="G192" s="102"/>
    </row>
    <row r="193" spans="1:7">
      <c r="A193" s="66" t="s">
        <v>1358</v>
      </c>
      <c r="B193" s="83" t="s">
        <v>682</v>
      </c>
      <c r="C193" s="66" t="s">
        <v>94</v>
      </c>
      <c r="E193" s="102"/>
      <c r="F193" s="102"/>
      <c r="G193" s="102"/>
    </row>
    <row r="194" spans="1:7">
      <c r="A194" s="66" t="s">
        <v>1359</v>
      </c>
      <c r="B194" s="83" t="s">
        <v>682</v>
      </c>
      <c r="C194" s="66" t="s">
        <v>94</v>
      </c>
      <c r="E194" s="102"/>
      <c r="F194" s="102"/>
      <c r="G194" s="102"/>
    </row>
    <row r="195" spans="1:7">
      <c r="A195" s="66" t="s">
        <v>1360</v>
      </c>
      <c r="B195" s="83" t="s">
        <v>682</v>
      </c>
      <c r="C195" s="66" t="s">
        <v>94</v>
      </c>
      <c r="E195" s="102"/>
      <c r="F195" s="102"/>
      <c r="G195" s="102"/>
    </row>
    <row r="196" spans="1:7">
      <c r="A196" s="66" t="s">
        <v>1361</v>
      </c>
      <c r="B196" s="83" t="s">
        <v>682</v>
      </c>
      <c r="C196" s="66" t="s">
        <v>94</v>
      </c>
      <c r="E196" s="102"/>
      <c r="F196" s="102"/>
      <c r="G196" s="102"/>
    </row>
    <row r="197" spans="1:7">
      <c r="A197" s="66" t="s">
        <v>1362</v>
      </c>
      <c r="B197" s="83" t="s">
        <v>682</v>
      </c>
      <c r="C197" s="66" t="s">
        <v>94</v>
      </c>
      <c r="E197" s="102"/>
      <c r="F197" s="102"/>
    </row>
    <row r="198" spans="1:7">
      <c r="A198" s="66" t="s">
        <v>1363</v>
      </c>
      <c r="B198" s="83" t="s">
        <v>682</v>
      </c>
      <c r="C198" s="66" t="s">
        <v>94</v>
      </c>
      <c r="E198" s="102"/>
      <c r="F198" s="102"/>
    </row>
    <row r="199" spans="1:7">
      <c r="A199" s="66" t="s">
        <v>1364</v>
      </c>
      <c r="B199" s="83" t="s">
        <v>682</v>
      </c>
      <c r="C199" s="66" t="s">
        <v>94</v>
      </c>
      <c r="E199" s="102"/>
      <c r="F199" s="102"/>
    </row>
    <row r="200" spans="1:7">
      <c r="A200" s="66" t="s">
        <v>1365</v>
      </c>
      <c r="B200" s="83" t="s">
        <v>682</v>
      </c>
      <c r="C200" s="66" t="s">
        <v>94</v>
      </c>
      <c r="E200" s="102"/>
      <c r="F200" s="102"/>
    </row>
    <row r="201" spans="1:7">
      <c r="A201" s="66" t="s">
        <v>1366</v>
      </c>
      <c r="B201" s="83" t="s">
        <v>682</v>
      </c>
      <c r="C201" s="66" t="s">
        <v>94</v>
      </c>
      <c r="E201" s="102"/>
      <c r="F201" s="102"/>
    </row>
    <row r="202" spans="1:7">
      <c r="A202" s="66" t="s">
        <v>1367</v>
      </c>
      <c r="B202" s="83" t="s">
        <v>682</v>
      </c>
      <c r="C202" s="66" t="s">
        <v>94</v>
      </c>
    </row>
    <row r="203" spans="1:7">
      <c r="A203" s="66" t="s">
        <v>1368</v>
      </c>
      <c r="B203" s="83" t="s">
        <v>682</v>
      </c>
      <c r="C203" s="66" t="s">
        <v>94</v>
      </c>
    </row>
    <row r="204" spans="1:7">
      <c r="A204" s="66" t="s">
        <v>1369</v>
      </c>
      <c r="B204" s="83" t="s">
        <v>682</v>
      </c>
      <c r="C204" s="66" t="s">
        <v>94</v>
      </c>
    </row>
    <row r="205" spans="1:7">
      <c r="A205" s="66" t="s">
        <v>1370</v>
      </c>
      <c r="B205" s="83" t="s">
        <v>682</v>
      </c>
      <c r="C205" s="66" t="s">
        <v>94</v>
      </c>
    </row>
    <row r="206" spans="1:7">
      <c r="A206" s="66" t="s">
        <v>1371</v>
      </c>
      <c r="B206" s="83" t="s">
        <v>682</v>
      </c>
      <c r="C206" s="66" t="s">
        <v>94</v>
      </c>
    </row>
    <row r="207" spans="1:7" outlineLevel="1">
      <c r="A207" s="66" t="s">
        <v>1372</v>
      </c>
    </row>
    <row r="208" spans="1:7" outlineLevel="1">
      <c r="A208" s="66" t="s">
        <v>1373</v>
      </c>
    </row>
    <row r="209" spans="1:1" outlineLevel="1">
      <c r="A209" s="66" t="s">
        <v>1374</v>
      </c>
    </row>
    <row r="210" spans="1:1" outlineLevel="1">
      <c r="A210" s="66" t="s">
        <v>1375</v>
      </c>
    </row>
    <row r="211" spans="1:1" outlineLevel="1">
      <c r="A211" s="66" t="s">
        <v>1376</v>
      </c>
    </row>
  </sheetData>
  <sheetProtection password="FFA6" sheet="1" formatCells="0" formatColumns="0" formatRows="0" insertHyperlinks="0" sort="0" autoFilter="0" pivotTables="0"/>
  <protectedRanges>
    <protectedRange sqref="C10:C16 C3 B11:B16 C18:C23 C24 B19:B24 C27:C54 C56:C58 C60:C79 B70:B79 C81:C89 B84:B89 C91:C99 B94:B99 C101:C109 B106:B109 C111:C115 B112:B115 C117 B120:D143 D117 F117 G117" name="Shipping Assets"/>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sheetPr>
    <tabColor rgb="FFE36E00"/>
  </sheetPr>
  <dimension ref="A1:C383"/>
  <sheetViews>
    <sheetView zoomScale="80" zoomScaleNormal="80" workbookViewId="0">
      <selection activeCell="B41" sqref="B41"/>
    </sheetView>
  </sheetViews>
  <sheetFormatPr baseColWidth="10" defaultColWidth="11.42578125" defaultRowHeight="15" outlineLevelRow="1"/>
  <cols>
    <col min="1" max="1" width="16.28515625" customWidth="1"/>
    <col min="2" max="2" width="89.85546875" style="66" bestFit="1" customWidth="1"/>
    <col min="3" max="3" width="134.7109375" style="2" customWidth="1"/>
  </cols>
  <sheetData>
    <row r="1" spans="1:3" ht="31.5">
      <c r="A1" s="63" t="s">
        <v>1377</v>
      </c>
      <c r="B1" s="63"/>
      <c r="C1" s="145" t="s">
        <v>1769</v>
      </c>
    </row>
    <row r="2" spans="1:3">
      <c r="B2" s="64"/>
      <c r="C2" s="64"/>
    </row>
    <row r="3" spans="1:3">
      <c r="A3" s="121" t="s">
        <v>1378</v>
      </c>
      <c r="B3" s="122"/>
      <c r="C3" s="64"/>
    </row>
    <row r="4" spans="1:3">
      <c r="C4" s="64"/>
    </row>
    <row r="5" spans="1:3" ht="37.5">
      <c r="A5" s="77" t="s">
        <v>92</v>
      </c>
      <c r="B5" s="77" t="s">
        <v>1379</v>
      </c>
      <c r="C5" s="123" t="s">
        <v>1380</v>
      </c>
    </row>
    <row r="6" spans="1:3">
      <c r="A6" s="1" t="s">
        <v>1381</v>
      </c>
      <c r="B6" s="80" t="s">
        <v>1382</v>
      </c>
      <c r="C6" s="153" t="s">
        <v>1811</v>
      </c>
    </row>
    <row r="7" spans="1:3">
      <c r="A7" s="1" t="s">
        <v>1383</v>
      </c>
      <c r="B7" s="80" t="s">
        <v>1384</v>
      </c>
      <c r="C7" s="153" t="s">
        <v>1804</v>
      </c>
    </row>
    <row r="8" spans="1:3">
      <c r="A8" s="1" t="s">
        <v>1385</v>
      </c>
      <c r="B8" s="80" t="s">
        <v>1386</v>
      </c>
      <c r="C8" s="153" t="s">
        <v>1804</v>
      </c>
    </row>
    <row r="9" spans="1:3">
      <c r="A9" s="1" t="s">
        <v>1387</v>
      </c>
      <c r="B9" s="80" t="s">
        <v>1388</v>
      </c>
      <c r="C9" s="153" t="s">
        <v>1805</v>
      </c>
    </row>
    <row r="10" spans="1:3" ht="44.25" customHeight="1">
      <c r="A10" s="1" t="s">
        <v>1389</v>
      </c>
      <c r="B10" s="80" t="s">
        <v>1607</v>
      </c>
      <c r="C10" s="153" t="s">
        <v>1806</v>
      </c>
    </row>
    <row r="11" spans="1:3" ht="54.75" customHeight="1">
      <c r="A11" s="1" t="s">
        <v>1390</v>
      </c>
      <c r="B11" s="80" t="s">
        <v>1391</v>
      </c>
      <c r="C11" s="153" t="s">
        <v>1807</v>
      </c>
    </row>
    <row r="12" spans="1:3" ht="30">
      <c r="A12" s="1" t="s">
        <v>1392</v>
      </c>
      <c r="B12" s="80" t="s">
        <v>1393</v>
      </c>
      <c r="C12" s="153" t="s">
        <v>1803</v>
      </c>
    </row>
    <row r="13" spans="1:3">
      <c r="A13" s="1" t="s">
        <v>1394</v>
      </c>
      <c r="B13" s="80" t="s">
        <v>1395</v>
      </c>
      <c r="C13" s="66"/>
    </row>
    <row r="14" spans="1:3" ht="30">
      <c r="A14" s="1" t="s">
        <v>1396</v>
      </c>
      <c r="B14" s="80" t="s">
        <v>1397</v>
      </c>
      <c r="C14" s="66"/>
    </row>
    <row r="15" spans="1:3">
      <c r="A15" s="1" t="s">
        <v>1398</v>
      </c>
      <c r="B15" s="80" t="s">
        <v>1399</v>
      </c>
      <c r="C15" s="66"/>
    </row>
    <row r="16" spans="1:3" ht="30">
      <c r="A16" s="1" t="s">
        <v>1400</v>
      </c>
      <c r="B16" s="84" t="s">
        <v>1401</v>
      </c>
      <c r="C16" s="153" t="s">
        <v>1808</v>
      </c>
    </row>
    <row r="17" spans="1:3" ht="30" customHeight="1">
      <c r="A17" s="1" t="s">
        <v>1402</v>
      </c>
      <c r="B17" s="84" t="s">
        <v>1403</v>
      </c>
      <c r="C17" s="66" t="s">
        <v>94</v>
      </c>
    </row>
    <row r="18" spans="1:3">
      <c r="A18" s="1" t="s">
        <v>1404</v>
      </c>
      <c r="B18" s="84" t="s">
        <v>1405</v>
      </c>
      <c r="C18" s="153" t="s">
        <v>1809</v>
      </c>
    </row>
    <row r="19" spans="1:3" outlineLevel="1">
      <c r="A19" s="1" t="s">
        <v>1406</v>
      </c>
      <c r="B19" s="81" t="s">
        <v>1407</v>
      </c>
      <c r="C19" s="66"/>
    </row>
    <row r="20" spans="1:3" outlineLevel="1">
      <c r="A20" s="1" t="s">
        <v>1408</v>
      </c>
      <c r="B20" s="115"/>
      <c r="C20" s="66"/>
    </row>
    <row r="21" spans="1:3" outlineLevel="1">
      <c r="A21" s="1" t="s">
        <v>1409</v>
      </c>
      <c r="B21" s="115"/>
      <c r="C21" s="66"/>
    </row>
    <row r="22" spans="1:3" outlineLevel="1">
      <c r="A22" s="1" t="s">
        <v>1410</v>
      </c>
      <c r="B22" s="115"/>
      <c r="C22" s="66"/>
    </row>
    <row r="23" spans="1:3" outlineLevel="1">
      <c r="A23" s="1" t="s">
        <v>1411</v>
      </c>
      <c r="B23" s="115"/>
      <c r="C23" s="66"/>
    </row>
    <row r="24" spans="1:3" ht="18.75">
      <c r="A24" s="77"/>
      <c r="B24" s="77" t="s">
        <v>1412</v>
      </c>
      <c r="C24" s="123" t="s">
        <v>1413</v>
      </c>
    </row>
    <row r="25" spans="1:3">
      <c r="A25" s="1" t="s">
        <v>1414</v>
      </c>
      <c r="B25" s="84" t="s">
        <v>1415</v>
      </c>
      <c r="C25" s="66" t="s">
        <v>1416</v>
      </c>
    </row>
    <row r="26" spans="1:3">
      <c r="A26" s="1" t="s">
        <v>1417</v>
      </c>
      <c r="B26" s="84" t="s">
        <v>1418</v>
      </c>
      <c r="C26" s="66" t="s">
        <v>1419</v>
      </c>
    </row>
    <row r="27" spans="1:3">
      <c r="A27" s="1" t="s">
        <v>1420</v>
      </c>
      <c r="B27" s="84" t="s">
        <v>1421</v>
      </c>
      <c r="C27" s="66" t="s">
        <v>1422</v>
      </c>
    </row>
    <row r="28" spans="1:3" outlineLevel="1">
      <c r="A28" s="1" t="s">
        <v>1414</v>
      </c>
      <c r="B28" s="83"/>
      <c r="C28" s="66"/>
    </row>
    <row r="29" spans="1:3" outlineLevel="1">
      <c r="A29" s="1" t="s">
        <v>1423</v>
      </c>
      <c r="B29" s="83"/>
      <c r="C29" s="66"/>
    </row>
    <row r="30" spans="1:3" outlineLevel="1">
      <c r="A30" s="1" t="s">
        <v>1424</v>
      </c>
      <c r="B30" s="84"/>
      <c r="C30" s="66"/>
    </row>
    <row r="31" spans="1:3" ht="18.75">
      <c r="A31" s="77"/>
      <c r="B31" s="77" t="s">
        <v>1425</v>
      </c>
      <c r="C31" s="123" t="s">
        <v>1380</v>
      </c>
    </row>
    <row r="32" spans="1:3">
      <c r="A32" s="1" t="s">
        <v>1426</v>
      </c>
      <c r="B32" s="80"/>
      <c r="C32" s="66" t="s">
        <v>94</v>
      </c>
    </row>
    <row r="33" spans="1:2">
      <c r="A33" s="1" t="s">
        <v>1427</v>
      </c>
      <c r="B33" s="83"/>
    </row>
    <row r="34" spans="1:2">
      <c r="A34" s="1" t="s">
        <v>1428</v>
      </c>
      <c r="B34" s="83"/>
    </row>
    <row r="35" spans="1:2">
      <c r="A35" s="1" t="s">
        <v>1429</v>
      </c>
      <c r="B35" s="83"/>
    </row>
    <row r="36" spans="1:2">
      <c r="A36" s="1" t="s">
        <v>1430</v>
      </c>
      <c r="B36" s="83"/>
    </row>
    <row r="37" spans="1:2">
      <c r="A37" s="1" t="s">
        <v>1431</v>
      </c>
      <c r="B37" s="83"/>
    </row>
    <row r="38" spans="1:2">
      <c r="B38" s="83"/>
    </row>
    <row r="39" spans="1:2">
      <c r="B39" s="83"/>
    </row>
    <row r="40" spans="1:2">
      <c r="B40" s="83"/>
    </row>
    <row r="41" spans="1:2">
      <c r="B41" s="83"/>
    </row>
    <row r="42" spans="1:2">
      <c r="B42" s="83"/>
    </row>
    <row r="43" spans="1:2">
      <c r="B43" s="83"/>
    </row>
    <row r="44" spans="1:2">
      <c r="B44" s="83"/>
    </row>
    <row r="45" spans="1:2">
      <c r="B45" s="83"/>
    </row>
    <row r="46" spans="1:2">
      <c r="B46" s="83"/>
    </row>
    <row r="47" spans="1:2">
      <c r="B47" s="83"/>
    </row>
    <row r="48" spans="1:2">
      <c r="B48" s="83"/>
    </row>
    <row r="49" spans="2:2">
      <c r="B49" s="83"/>
    </row>
    <row r="50" spans="2:2">
      <c r="B50" s="83"/>
    </row>
    <row r="51" spans="2:2">
      <c r="B51" s="83"/>
    </row>
    <row r="52" spans="2:2">
      <c r="B52" s="83"/>
    </row>
    <row r="53" spans="2:2">
      <c r="B53" s="83"/>
    </row>
    <row r="54" spans="2:2">
      <c r="B54" s="83"/>
    </row>
    <row r="55" spans="2:2">
      <c r="B55" s="83"/>
    </row>
    <row r="56" spans="2:2">
      <c r="B56" s="83"/>
    </row>
    <row r="57" spans="2:2">
      <c r="B57" s="83"/>
    </row>
    <row r="58" spans="2:2">
      <c r="B58" s="83"/>
    </row>
    <row r="59" spans="2:2">
      <c r="B59" s="83"/>
    </row>
    <row r="60" spans="2:2">
      <c r="B60" s="83"/>
    </row>
    <row r="61" spans="2:2">
      <c r="B61" s="83"/>
    </row>
    <row r="62" spans="2:2">
      <c r="B62" s="83"/>
    </row>
    <row r="63" spans="2:2">
      <c r="B63" s="83"/>
    </row>
    <row r="64" spans="2:2">
      <c r="B64" s="83"/>
    </row>
    <row r="65" spans="2:2">
      <c r="B65" s="83"/>
    </row>
    <row r="66" spans="2:2">
      <c r="B66" s="83"/>
    </row>
    <row r="67" spans="2:2">
      <c r="B67" s="83"/>
    </row>
    <row r="68" spans="2:2">
      <c r="B68" s="83"/>
    </row>
    <row r="69" spans="2:2">
      <c r="B69" s="83"/>
    </row>
    <row r="70" spans="2:2">
      <c r="B70" s="83"/>
    </row>
    <row r="71" spans="2:2">
      <c r="B71" s="83"/>
    </row>
    <row r="72" spans="2:2">
      <c r="B72" s="83"/>
    </row>
    <row r="73" spans="2:2">
      <c r="B73" s="83"/>
    </row>
    <row r="74" spans="2:2">
      <c r="B74" s="83"/>
    </row>
    <row r="75" spans="2:2">
      <c r="B75" s="83"/>
    </row>
    <row r="76" spans="2:2">
      <c r="B76" s="83"/>
    </row>
    <row r="77" spans="2:2">
      <c r="B77" s="83"/>
    </row>
    <row r="78" spans="2:2">
      <c r="B78" s="83"/>
    </row>
    <row r="79" spans="2:2">
      <c r="B79" s="83"/>
    </row>
    <row r="80" spans="2:2">
      <c r="B80" s="83"/>
    </row>
    <row r="81" spans="2:2">
      <c r="B81" s="83"/>
    </row>
    <row r="82" spans="2:2">
      <c r="B82" s="83"/>
    </row>
    <row r="83" spans="2:2">
      <c r="B83" s="64"/>
    </row>
    <row r="84" spans="2:2">
      <c r="B84" s="64"/>
    </row>
    <row r="85" spans="2:2">
      <c r="B85" s="64"/>
    </row>
    <row r="86" spans="2:2">
      <c r="B86" s="64"/>
    </row>
    <row r="87" spans="2:2">
      <c r="B87" s="64"/>
    </row>
    <row r="88" spans="2:2">
      <c r="B88" s="64"/>
    </row>
    <row r="89" spans="2:2">
      <c r="B89" s="64"/>
    </row>
    <row r="90" spans="2:2">
      <c r="B90" s="64"/>
    </row>
    <row r="91" spans="2:2">
      <c r="B91" s="64"/>
    </row>
    <row r="92" spans="2:2">
      <c r="B92" s="64"/>
    </row>
    <row r="93" spans="2:2">
      <c r="B93" s="83"/>
    </row>
    <row r="94" spans="2:2">
      <c r="B94" s="83"/>
    </row>
    <row r="95" spans="2:2">
      <c r="B95" s="83"/>
    </row>
    <row r="96" spans="2:2">
      <c r="B96" s="83"/>
    </row>
    <row r="97" spans="2:2">
      <c r="B97" s="83"/>
    </row>
    <row r="98" spans="2:2">
      <c r="B98" s="83"/>
    </row>
    <row r="99" spans="2:2">
      <c r="B99" s="83"/>
    </row>
    <row r="100" spans="2:2">
      <c r="B100" s="83"/>
    </row>
    <row r="101" spans="2:2">
      <c r="B101" s="62"/>
    </row>
    <row r="102" spans="2:2">
      <c r="B102" s="83"/>
    </row>
    <row r="103" spans="2:2">
      <c r="B103" s="83"/>
    </row>
    <row r="104" spans="2:2">
      <c r="B104" s="83"/>
    </row>
    <row r="105" spans="2:2">
      <c r="B105" s="83"/>
    </row>
    <row r="106" spans="2:2">
      <c r="B106" s="83"/>
    </row>
    <row r="107" spans="2:2">
      <c r="B107" s="83"/>
    </row>
    <row r="108" spans="2:2">
      <c r="B108" s="83"/>
    </row>
    <row r="109" spans="2:2">
      <c r="B109" s="83"/>
    </row>
    <row r="110" spans="2:2">
      <c r="B110" s="83"/>
    </row>
    <row r="111" spans="2:2">
      <c r="B111" s="83"/>
    </row>
    <row r="112" spans="2:2">
      <c r="B112" s="83"/>
    </row>
    <row r="113" spans="2:2">
      <c r="B113" s="83"/>
    </row>
    <row r="114" spans="2:2">
      <c r="B114" s="83"/>
    </row>
    <row r="115" spans="2:2">
      <c r="B115" s="83"/>
    </row>
    <row r="116" spans="2:2">
      <c r="B116" s="83"/>
    </row>
    <row r="117" spans="2:2">
      <c r="B117" s="83"/>
    </row>
    <row r="118" spans="2:2">
      <c r="B118" s="83"/>
    </row>
    <row r="120" spans="2:2">
      <c r="B120" s="83"/>
    </row>
    <row r="121" spans="2:2">
      <c r="B121" s="83"/>
    </row>
    <row r="122" spans="2:2">
      <c r="B122" s="83"/>
    </row>
    <row r="127" spans="2:2">
      <c r="B127" s="72"/>
    </row>
    <row r="128" spans="2:2">
      <c r="B128" s="124"/>
    </row>
    <row r="134" spans="2:2">
      <c r="B134" s="84"/>
    </row>
    <row r="135" spans="2:2">
      <c r="B135" s="83"/>
    </row>
    <row r="137" spans="2:2">
      <c r="B137" s="83"/>
    </row>
    <row r="138" spans="2:2">
      <c r="B138" s="83"/>
    </row>
    <row r="139" spans="2:2">
      <c r="B139" s="83"/>
    </row>
    <row r="140" spans="2:2">
      <c r="B140" s="83"/>
    </row>
    <row r="141" spans="2:2">
      <c r="B141" s="83"/>
    </row>
    <row r="142" spans="2:2">
      <c r="B142" s="83"/>
    </row>
    <row r="143" spans="2:2">
      <c r="B143" s="83"/>
    </row>
    <row r="144" spans="2:2">
      <c r="B144" s="83"/>
    </row>
    <row r="145" spans="2:2">
      <c r="B145" s="83"/>
    </row>
    <row r="146" spans="2:2">
      <c r="B146" s="83"/>
    </row>
    <row r="147" spans="2:2">
      <c r="B147" s="83"/>
    </row>
    <row r="148" spans="2:2">
      <c r="B148" s="83"/>
    </row>
    <row r="245" spans="2:2">
      <c r="B245" s="80"/>
    </row>
    <row r="246" spans="2:2">
      <c r="B246" s="83"/>
    </row>
    <row r="247" spans="2:2">
      <c r="B247" s="83"/>
    </row>
    <row r="250" spans="2:2">
      <c r="B250" s="83"/>
    </row>
    <row r="266" spans="2:2">
      <c r="B266" s="80"/>
    </row>
    <row r="296" spans="2:2">
      <c r="B296" s="72"/>
    </row>
    <row r="297" spans="2:2">
      <c r="B297" s="83"/>
    </row>
    <row r="299" spans="2:2">
      <c r="B299" s="83"/>
    </row>
    <row r="300" spans="2:2">
      <c r="B300" s="83"/>
    </row>
    <row r="301" spans="2:2">
      <c r="B301" s="83"/>
    </row>
    <row r="302" spans="2:2">
      <c r="B302" s="83"/>
    </row>
    <row r="303" spans="2:2">
      <c r="B303" s="83"/>
    </row>
    <row r="304" spans="2:2">
      <c r="B304" s="83"/>
    </row>
    <row r="305" spans="2:2">
      <c r="B305" s="83"/>
    </row>
    <row r="306" spans="2:2">
      <c r="B306" s="83"/>
    </row>
    <row r="307" spans="2:2">
      <c r="B307" s="83"/>
    </row>
    <row r="308" spans="2:2">
      <c r="B308" s="83"/>
    </row>
    <row r="309" spans="2:2">
      <c r="B309" s="83"/>
    </row>
    <row r="310" spans="2:2">
      <c r="B310" s="83"/>
    </row>
    <row r="322" spans="2:2">
      <c r="B322" s="83"/>
    </row>
    <row r="323" spans="2:2">
      <c r="B323" s="83"/>
    </row>
    <row r="324" spans="2:2">
      <c r="B324" s="83"/>
    </row>
    <row r="325" spans="2:2">
      <c r="B325" s="83"/>
    </row>
    <row r="326" spans="2:2">
      <c r="B326" s="83"/>
    </row>
    <row r="327" spans="2:2">
      <c r="B327" s="83"/>
    </row>
    <row r="328" spans="2:2">
      <c r="B328" s="83"/>
    </row>
    <row r="329" spans="2:2">
      <c r="B329" s="83"/>
    </row>
    <row r="330" spans="2:2">
      <c r="B330" s="83"/>
    </row>
    <row r="332" spans="2:2">
      <c r="B332" s="83"/>
    </row>
    <row r="333" spans="2:2">
      <c r="B333" s="83"/>
    </row>
    <row r="334" spans="2:2">
      <c r="B334" s="83"/>
    </row>
    <row r="335" spans="2:2">
      <c r="B335" s="83"/>
    </row>
    <row r="336" spans="2:2">
      <c r="B336" s="83"/>
    </row>
    <row r="338" spans="2:2">
      <c r="B338" s="83"/>
    </row>
    <row r="341" spans="2:2">
      <c r="B341" s="83"/>
    </row>
    <row r="344" spans="2:2">
      <c r="B344" s="83"/>
    </row>
    <row r="345" spans="2:2">
      <c r="B345" s="83"/>
    </row>
    <row r="346" spans="2:2">
      <c r="B346" s="83"/>
    </row>
    <row r="347" spans="2:2">
      <c r="B347" s="83"/>
    </row>
    <row r="348" spans="2:2">
      <c r="B348" s="83"/>
    </row>
    <row r="349" spans="2:2">
      <c r="B349" s="83"/>
    </row>
    <row r="350" spans="2:2">
      <c r="B350" s="83"/>
    </row>
    <row r="351" spans="2:2">
      <c r="B351" s="83"/>
    </row>
    <row r="352" spans="2:2">
      <c r="B352" s="83"/>
    </row>
    <row r="353" spans="2:2">
      <c r="B353" s="83"/>
    </row>
    <row r="354" spans="2:2">
      <c r="B354" s="83"/>
    </row>
    <row r="355" spans="2:2">
      <c r="B355" s="83"/>
    </row>
    <row r="356" spans="2:2">
      <c r="B356" s="83"/>
    </row>
    <row r="357" spans="2:2">
      <c r="B357" s="83"/>
    </row>
    <row r="358" spans="2:2">
      <c r="B358" s="83"/>
    </row>
    <row r="359" spans="2:2">
      <c r="B359" s="83"/>
    </row>
    <row r="360" spans="2:2">
      <c r="B360" s="83"/>
    </row>
    <row r="361" spans="2:2">
      <c r="B361" s="83"/>
    </row>
    <row r="362" spans="2:2">
      <c r="B362" s="83"/>
    </row>
    <row r="366" spans="2:2">
      <c r="B366" s="72"/>
    </row>
    <row r="383" spans="2:2">
      <c r="B383" s="125"/>
    </row>
  </sheetData>
  <sheetProtection password="FFA6" sheet="1" formatCells="0" formatColumns="0" formatRows="0" insertHyperlinks="0" sort="0" autoFilter="0" pivotTables="0"/>
  <protectedRanges>
    <protectedRange sqref="C6:C18 B19:C23 C32:C68 B32 B33:B68 A33:A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U322496</cp:lastModifiedBy>
  <cp:lastPrinted>2016-05-20T08:25:54Z</cp:lastPrinted>
  <dcterms:created xsi:type="dcterms:W3CDTF">2016-04-21T08:07:20Z</dcterms:created>
  <dcterms:modified xsi:type="dcterms:W3CDTF">2018-06-12T10:34:10Z</dcterms:modified>
</cp:coreProperties>
</file>